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c0358e8c956d1712/Delta Volume/04-Distributors/001-Photo/"/>
    </mc:Choice>
  </mc:AlternateContent>
  <xr:revisionPtr revIDLastSave="221" documentId="13_ncr:1_{1F497096-E20D-4167-90D5-A8B4F6F45167}" xr6:coauthVersionLast="47" xr6:coauthVersionMax="47" xr10:uidLastSave="{7A18D454-C79B-4628-906A-5DDB074C04E0}"/>
  <workbookProtection workbookAlgorithmName="SHA-512" workbookHashValue="klt9fvAjhdt7f30UxM5MV8Bh+CRJI4FgmUDiSkavtjLjrgleHwFTNcUajVx6JNTT8TpCtHt8O+39vj0L8RVvgQ==" workbookSaltValue="bYRswGSh7DhxkZN2KlPR1A==" workbookSpinCount="100000" lockStructure="1"/>
  <bookViews>
    <workbookView xWindow="-103" yWindow="-103" windowWidth="33120" windowHeight="18120" tabRatio="827" xr2:uid="{00000000-000D-0000-FFFF-FFFF00000000}"/>
  </bookViews>
  <sheets>
    <sheet name="ORDER" sheetId="30" r:id="rId1"/>
    <sheet name="DELTA GRP" sheetId="5" r:id="rId2"/>
    <sheet name="DELTA WOOD" sheetId="19" r:id="rId3"/>
    <sheet name="DELTA PU" sheetId="31" r:id="rId4"/>
    <sheet name="GRP - PRODUCTION LIST" sheetId="7" state="hidden" r:id="rId5"/>
    <sheet name="WOOD - PRODUCTION LIST" sheetId="28" state="hidden" r:id="rId6"/>
    <sheet name="Uvoz za Vasco" sheetId="25" state="hidden" r:id="rId7"/>
    <sheet name="PACKING LIST WOOD" sheetId="29" state="hidden" r:id="rId8"/>
    <sheet name="PACKING LIST GRP" sheetId="12" state="hidden" r:id="rId9"/>
    <sheet name="PAKIRANJE " sheetId="26" state="hidden" r:id="rId10"/>
  </sheets>
  <definedNames>
    <definedName name="_xlnm._FilterDatabase" localSheetId="1" hidden="1">'DELTA GRP'!$AP$9:$AP$26</definedName>
    <definedName name="_xlnm._FilterDatabase" localSheetId="2" hidden="1">'DELTA WOOD'!$AQ$9:$AQ$14</definedName>
    <definedName name="_xlnm._FilterDatabase" localSheetId="4" hidden="1">'GRP - PRODUCTION LIST'!$P$6:$R$16</definedName>
    <definedName name="_xlnm._FilterDatabase" localSheetId="8" hidden="1">'PACKING LIST GRP'!$R$3:$R$13</definedName>
    <definedName name="_xlnm._FilterDatabase" localSheetId="7" hidden="1">'PACKING LIST WOOD'!$Q$3:$Q$11</definedName>
    <definedName name="_xlnm._FilterDatabase" localSheetId="6" hidden="1">'Uvoz za Vasco'!$A$7:$E$1086</definedName>
    <definedName name="_xlnm._FilterDatabase" localSheetId="5" hidden="1">'WOOD - PRODUCTION LIST'!$P$6:$P$76</definedName>
    <definedName name="_xlnm.Print_Area" localSheetId="4">'GRP - PRODUCTION LIST'!$A$1:$R$20</definedName>
    <definedName name="_xlnm.Print_Area" localSheetId="8">'PACKING LIST GRP'!$A$1:$S$23</definedName>
    <definedName name="_xlnm.Print_Area" localSheetId="7">'PACKING LIST WOOD'!$C$1:$Q$87</definedName>
    <definedName name="_xlnm.Print_Area" localSheetId="5">'WOOD - PRODUCTION LIST'!$A$1:$R$87</definedName>
    <definedName name="_xlnm.Print_Titles" localSheetId="4">'GRP - PRODUCTION LIST'!$6:$6</definedName>
    <definedName name="_xlnm.Print_Titles" localSheetId="8">'PACKING LIST GRP'!$3:$3</definedName>
    <definedName name="_xlnm.Print_Titles" localSheetId="7">'PACKING LIST WOOD'!$3:$3</definedName>
    <definedName name="_xlnm.Print_Titles" localSheetId="5">'WOOD - PRODUCTION LIST'!$6:$6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9" i="31" l="1"/>
  <c r="AS39" i="31" l="1"/>
  <c r="AT39" i="31" s="1"/>
  <c r="AJ39" i="31"/>
  <c r="AI39" i="31"/>
  <c r="AH39" i="31"/>
  <c r="U39" i="31"/>
  <c r="O39" i="31" s="1"/>
  <c r="Q39" i="31"/>
  <c r="P39" i="31"/>
  <c r="N39" i="31"/>
  <c r="M39" i="31"/>
  <c r="L39" i="31"/>
  <c r="J39" i="31"/>
  <c r="I39" i="31"/>
  <c r="H39" i="31"/>
  <c r="E39" i="31"/>
  <c r="F39" i="31" s="1"/>
  <c r="AT38" i="31"/>
  <c r="AI38" i="31"/>
  <c r="AH38" i="31"/>
  <c r="P38" i="31"/>
  <c r="O38" i="31"/>
  <c r="N38" i="31"/>
  <c r="M38" i="31"/>
  <c r="L38" i="31"/>
  <c r="K38" i="31"/>
  <c r="J38" i="31"/>
  <c r="I38" i="31"/>
  <c r="H38" i="31"/>
  <c r="G38" i="31"/>
  <c r="F38" i="31"/>
  <c r="AT37" i="31"/>
  <c r="AI37" i="31"/>
  <c r="AH37" i="31"/>
  <c r="P37" i="31"/>
  <c r="O37" i="31"/>
  <c r="N37" i="31"/>
  <c r="M37" i="31"/>
  <c r="L37" i="31"/>
  <c r="K37" i="31"/>
  <c r="J37" i="31"/>
  <c r="I37" i="31"/>
  <c r="H37" i="31"/>
  <c r="G37" i="31"/>
  <c r="F37" i="31"/>
  <c r="AT36" i="31"/>
  <c r="AI36" i="31"/>
  <c r="AH36" i="31"/>
  <c r="P36" i="31"/>
  <c r="O36" i="31"/>
  <c r="N36" i="31"/>
  <c r="M36" i="31"/>
  <c r="L36" i="31"/>
  <c r="K36" i="31"/>
  <c r="J36" i="31"/>
  <c r="I36" i="31"/>
  <c r="H36" i="31"/>
  <c r="G36" i="31"/>
  <c r="F36" i="31"/>
  <c r="AT35" i="31"/>
  <c r="AI35" i="31"/>
  <c r="AH35" i="31"/>
  <c r="P35" i="31"/>
  <c r="O35" i="31"/>
  <c r="N35" i="31"/>
  <c r="M35" i="31"/>
  <c r="L35" i="31"/>
  <c r="K35" i="31"/>
  <c r="J35" i="31"/>
  <c r="I35" i="31"/>
  <c r="H35" i="31"/>
  <c r="G35" i="31"/>
  <c r="F35" i="31"/>
  <c r="AT34" i="31"/>
  <c r="AI34" i="31"/>
  <c r="AH34" i="31"/>
  <c r="P34" i="31"/>
  <c r="O34" i="31"/>
  <c r="N34" i="31"/>
  <c r="M34" i="31"/>
  <c r="L34" i="31"/>
  <c r="K34" i="31"/>
  <c r="J34" i="31"/>
  <c r="I34" i="31"/>
  <c r="H34" i="31"/>
  <c r="G34" i="31"/>
  <c r="F34" i="31"/>
  <c r="AT33" i="31"/>
  <c r="AI33" i="31"/>
  <c r="AH33" i="31"/>
  <c r="P33" i="31"/>
  <c r="O33" i="31"/>
  <c r="N33" i="31"/>
  <c r="M33" i="31"/>
  <c r="L33" i="31"/>
  <c r="K33" i="31"/>
  <c r="J33" i="31"/>
  <c r="I33" i="31"/>
  <c r="H33" i="31"/>
  <c r="G33" i="31"/>
  <c r="F33" i="31"/>
  <c r="AT32" i="31"/>
  <c r="AI32" i="31"/>
  <c r="AH32" i="31"/>
  <c r="P32" i="31"/>
  <c r="O32" i="31"/>
  <c r="N32" i="31"/>
  <c r="M32" i="31"/>
  <c r="L32" i="31"/>
  <c r="K32" i="31"/>
  <c r="J32" i="31"/>
  <c r="I32" i="31"/>
  <c r="H32" i="31"/>
  <c r="G32" i="31"/>
  <c r="F32" i="31"/>
  <c r="AT31" i="31"/>
  <c r="AI31" i="31"/>
  <c r="AH31" i="31"/>
  <c r="P31" i="31"/>
  <c r="O31" i="31"/>
  <c r="N31" i="31"/>
  <c r="M31" i="31"/>
  <c r="L31" i="31"/>
  <c r="K31" i="31"/>
  <c r="J31" i="31"/>
  <c r="I31" i="31"/>
  <c r="H31" i="31"/>
  <c r="G31" i="31"/>
  <c r="F31" i="31"/>
  <c r="AT30" i="31"/>
  <c r="AI30" i="31"/>
  <c r="AH30" i="31"/>
  <c r="P30" i="31"/>
  <c r="O30" i="31"/>
  <c r="N30" i="31"/>
  <c r="M30" i="31"/>
  <c r="L30" i="31"/>
  <c r="K30" i="31"/>
  <c r="J30" i="31"/>
  <c r="I30" i="31"/>
  <c r="H30" i="31"/>
  <c r="G30" i="31"/>
  <c r="F30" i="31"/>
  <c r="AT29" i="31"/>
  <c r="AI29" i="31"/>
  <c r="AH29" i="31"/>
  <c r="P29" i="31"/>
  <c r="O29" i="31"/>
  <c r="N29" i="31"/>
  <c r="M29" i="31"/>
  <c r="L29" i="31"/>
  <c r="K29" i="31"/>
  <c r="J29" i="31"/>
  <c r="I29" i="31"/>
  <c r="H29" i="31"/>
  <c r="G29" i="31"/>
  <c r="F29" i="31"/>
  <c r="AT28" i="31"/>
  <c r="AI28" i="31"/>
  <c r="AH28" i="31"/>
  <c r="P28" i="31"/>
  <c r="O28" i="31"/>
  <c r="N28" i="31"/>
  <c r="M28" i="31"/>
  <c r="L28" i="31"/>
  <c r="K28" i="31"/>
  <c r="J28" i="31"/>
  <c r="I28" i="31"/>
  <c r="H28" i="31"/>
  <c r="G28" i="31"/>
  <c r="F28" i="31"/>
  <c r="AT27" i="31"/>
  <c r="AI27" i="31"/>
  <c r="AH27" i="31"/>
  <c r="P27" i="31"/>
  <c r="O27" i="31"/>
  <c r="N27" i="31"/>
  <c r="M27" i="31"/>
  <c r="L27" i="31"/>
  <c r="K27" i="31"/>
  <c r="J27" i="31"/>
  <c r="I27" i="31"/>
  <c r="H27" i="31"/>
  <c r="G27" i="31"/>
  <c r="F27" i="31"/>
  <c r="AT26" i="31"/>
  <c r="AJ26" i="31"/>
  <c r="AI26" i="31"/>
  <c r="AH26" i="31"/>
  <c r="P26" i="31"/>
  <c r="O26" i="31"/>
  <c r="N26" i="31"/>
  <c r="M26" i="31"/>
  <c r="L26" i="31"/>
  <c r="K26" i="31"/>
  <c r="J26" i="31"/>
  <c r="I26" i="31"/>
  <c r="H26" i="31"/>
  <c r="G26" i="31"/>
  <c r="F26" i="31"/>
  <c r="AT25" i="31"/>
  <c r="AJ25" i="31"/>
  <c r="AI25" i="31"/>
  <c r="AH25" i="31"/>
  <c r="P25" i="31"/>
  <c r="O25" i="31"/>
  <c r="N25" i="31"/>
  <c r="M25" i="31"/>
  <c r="L25" i="31"/>
  <c r="K25" i="31"/>
  <c r="J25" i="31"/>
  <c r="I25" i="31"/>
  <c r="H25" i="31"/>
  <c r="G25" i="31"/>
  <c r="F25" i="31"/>
  <c r="AT24" i="31"/>
  <c r="AI24" i="31"/>
  <c r="AH24" i="31"/>
  <c r="P24" i="31"/>
  <c r="O24" i="31"/>
  <c r="N24" i="31"/>
  <c r="M24" i="31"/>
  <c r="L24" i="31"/>
  <c r="K24" i="31"/>
  <c r="J24" i="31"/>
  <c r="I24" i="31"/>
  <c r="H24" i="31"/>
  <c r="G24" i="31"/>
  <c r="F24" i="31"/>
  <c r="AT23" i="31"/>
  <c r="AJ23" i="31"/>
  <c r="AI23" i="31"/>
  <c r="AH23" i="31"/>
  <c r="P23" i="31"/>
  <c r="O23" i="31"/>
  <c r="N23" i="31"/>
  <c r="M23" i="31"/>
  <c r="L23" i="31"/>
  <c r="K23" i="31"/>
  <c r="J23" i="31"/>
  <c r="I23" i="31"/>
  <c r="H23" i="31"/>
  <c r="G23" i="31"/>
  <c r="F23" i="31"/>
  <c r="AT22" i="31"/>
  <c r="AI22" i="31"/>
  <c r="AH22" i="31"/>
  <c r="P22" i="31"/>
  <c r="O22" i="31"/>
  <c r="N22" i="31"/>
  <c r="M22" i="31"/>
  <c r="L22" i="31"/>
  <c r="K22" i="31"/>
  <c r="J22" i="31"/>
  <c r="I22" i="31"/>
  <c r="H22" i="31"/>
  <c r="G22" i="31"/>
  <c r="F22" i="31"/>
  <c r="AT21" i="31"/>
  <c r="AI21" i="31"/>
  <c r="AH21" i="31"/>
  <c r="P21" i="31"/>
  <c r="O21" i="31"/>
  <c r="N21" i="31"/>
  <c r="M21" i="31"/>
  <c r="L21" i="31"/>
  <c r="K21" i="31"/>
  <c r="J21" i="31"/>
  <c r="I21" i="31"/>
  <c r="H21" i="31"/>
  <c r="G21" i="31"/>
  <c r="F21" i="31"/>
  <c r="AT20" i="31"/>
  <c r="AJ20" i="31"/>
  <c r="AI20" i="31"/>
  <c r="AH20" i="31"/>
  <c r="P20" i="31"/>
  <c r="O20" i="31"/>
  <c r="N20" i="31"/>
  <c r="M20" i="31"/>
  <c r="L20" i="31"/>
  <c r="K20" i="31"/>
  <c r="J20" i="31"/>
  <c r="I20" i="31"/>
  <c r="H20" i="31"/>
  <c r="G20" i="31"/>
  <c r="F20" i="31"/>
  <c r="AT19" i="31"/>
  <c r="AJ19" i="31"/>
  <c r="AI19" i="31"/>
  <c r="AH19" i="31"/>
  <c r="P19" i="31"/>
  <c r="O19" i="31"/>
  <c r="N19" i="31"/>
  <c r="M19" i="31"/>
  <c r="L19" i="31"/>
  <c r="K19" i="31"/>
  <c r="J19" i="31"/>
  <c r="I19" i="31"/>
  <c r="H19" i="31"/>
  <c r="G19" i="31"/>
  <c r="F19" i="31"/>
  <c r="AT18" i="31"/>
  <c r="AI18" i="31"/>
  <c r="AH18" i="31"/>
  <c r="P18" i="31"/>
  <c r="O18" i="31"/>
  <c r="N18" i="31"/>
  <c r="M18" i="31"/>
  <c r="L18" i="31"/>
  <c r="K18" i="31"/>
  <c r="J18" i="31"/>
  <c r="I18" i="31"/>
  <c r="H18" i="31"/>
  <c r="G18" i="31"/>
  <c r="F18" i="31"/>
  <c r="AT17" i="31"/>
  <c r="AJ17" i="31"/>
  <c r="AI17" i="31"/>
  <c r="AH17" i="31"/>
  <c r="P17" i="31"/>
  <c r="O17" i="31"/>
  <c r="N17" i="31"/>
  <c r="M17" i="31"/>
  <c r="L17" i="31"/>
  <c r="K17" i="31"/>
  <c r="J17" i="31"/>
  <c r="I17" i="31"/>
  <c r="H17" i="31"/>
  <c r="G17" i="31"/>
  <c r="F17" i="31"/>
  <c r="AT16" i="31"/>
  <c r="AI16" i="31"/>
  <c r="AH16" i="31"/>
  <c r="P16" i="31"/>
  <c r="O16" i="31"/>
  <c r="N16" i="31"/>
  <c r="M16" i="31"/>
  <c r="L16" i="31"/>
  <c r="K16" i="31"/>
  <c r="J16" i="31"/>
  <c r="I16" i="31"/>
  <c r="H16" i="31"/>
  <c r="G16" i="31"/>
  <c r="F16" i="31"/>
  <c r="AT15" i="31"/>
  <c r="AI15" i="31"/>
  <c r="AH15" i="31"/>
  <c r="P15" i="31"/>
  <c r="O15" i="31"/>
  <c r="N15" i="31"/>
  <c r="M15" i="31"/>
  <c r="L15" i="31"/>
  <c r="K15" i="31"/>
  <c r="J15" i="31"/>
  <c r="I15" i="31"/>
  <c r="H15" i="31"/>
  <c r="G15" i="31"/>
  <c r="F15" i="31"/>
  <c r="AT14" i="31"/>
  <c r="AI14" i="31"/>
  <c r="AH14" i="31"/>
  <c r="P14" i="31"/>
  <c r="O14" i="31"/>
  <c r="N14" i="31"/>
  <c r="M14" i="31"/>
  <c r="L14" i="31"/>
  <c r="K14" i="31"/>
  <c r="J14" i="31"/>
  <c r="AA8" i="31" s="1"/>
  <c r="I14" i="31"/>
  <c r="Z8" i="31" s="1"/>
  <c r="H14" i="31"/>
  <c r="G14" i="31"/>
  <c r="F14" i="31"/>
  <c r="AT13" i="31"/>
  <c r="AJ13" i="31"/>
  <c r="AI13" i="31"/>
  <c r="AH13" i="31"/>
  <c r="P13" i="31"/>
  <c r="O13" i="31"/>
  <c r="N13" i="31"/>
  <c r="M13" i="31"/>
  <c r="L13" i="31"/>
  <c r="K13" i="31"/>
  <c r="J13" i="31"/>
  <c r="I13" i="31"/>
  <c r="H13" i="31"/>
  <c r="G13" i="31"/>
  <c r="F13" i="31"/>
  <c r="AT12" i="31"/>
  <c r="AJ12" i="31"/>
  <c r="AI12" i="31"/>
  <c r="AH12" i="31"/>
  <c r="P12" i="31"/>
  <c r="O12" i="31"/>
  <c r="AF8" i="31" s="1"/>
  <c r="N12" i="31"/>
  <c r="M12" i="31"/>
  <c r="L12" i="31"/>
  <c r="K12" i="31"/>
  <c r="J12" i="31"/>
  <c r="I12" i="31"/>
  <c r="H12" i="31"/>
  <c r="G12" i="31"/>
  <c r="F12" i="31"/>
  <c r="AG8" i="31"/>
  <c r="AC8" i="31"/>
  <c r="Y8" i="31"/>
  <c r="X3" i="31"/>
  <c r="AA44" i="5"/>
  <c r="AO44" i="5" s="1"/>
  <c r="AA26" i="5"/>
  <c r="BA44" i="5"/>
  <c r="AQ44" i="5"/>
  <c r="AP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BA43" i="5"/>
  <c r="AP43" i="5"/>
  <c r="AO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BA42" i="5"/>
  <c r="AP42" i="5"/>
  <c r="AO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BA41" i="5"/>
  <c r="AP41" i="5"/>
  <c r="AO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BA40" i="5"/>
  <c r="AP40" i="5"/>
  <c r="AO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BA39" i="5"/>
  <c r="AQ39" i="5"/>
  <c r="AP39" i="5"/>
  <c r="AO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BA38" i="5"/>
  <c r="AQ38" i="5"/>
  <c r="AP38" i="5"/>
  <c r="AO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BA37" i="5"/>
  <c r="AQ37" i="5"/>
  <c r="AP37" i="5"/>
  <c r="AO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BA36" i="5"/>
  <c r="AP36" i="5"/>
  <c r="AO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BA35" i="5"/>
  <c r="AP35" i="5"/>
  <c r="AO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BA34" i="5"/>
  <c r="AQ34" i="5"/>
  <c r="AP34" i="5"/>
  <c r="AO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BA33" i="5"/>
  <c r="AQ33" i="5"/>
  <c r="AP33" i="5"/>
  <c r="AO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BA32" i="5"/>
  <c r="AQ32" i="5"/>
  <c r="AP32" i="5"/>
  <c r="AO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BA31" i="5"/>
  <c r="AP31" i="5"/>
  <c r="AO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BA30" i="5"/>
  <c r="AP30" i="5"/>
  <c r="AO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BA29" i="5"/>
  <c r="AQ29" i="5"/>
  <c r="AP29" i="5"/>
  <c r="AO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BA28" i="5"/>
  <c r="AQ28" i="5"/>
  <c r="AP28" i="5"/>
  <c r="AO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AZ26" i="5"/>
  <c r="BA26" i="5" s="1"/>
  <c r="AP26" i="5"/>
  <c r="AO26" i="5"/>
  <c r="X26" i="5"/>
  <c r="AQ26" i="5" s="1"/>
  <c r="U26" i="5"/>
  <c r="BA25" i="5"/>
  <c r="AP25" i="5"/>
  <c r="AO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BA24" i="5"/>
  <c r="AP24" i="5"/>
  <c r="AO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BA23" i="5"/>
  <c r="AQ23" i="5"/>
  <c r="AP23" i="5"/>
  <c r="AO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BA22" i="5"/>
  <c r="AQ22" i="5"/>
  <c r="AP22" i="5"/>
  <c r="AO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BA21" i="5"/>
  <c r="AQ21" i="5"/>
  <c r="AP21" i="5"/>
  <c r="AO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BA20" i="5"/>
  <c r="AP20" i="5"/>
  <c r="AO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BA19" i="5"/>
  <c r="AP19" i="5"/>
  <c r="AO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BA18" i="5"/>
  <c r="AQ18" i="5"/>
  <c r="AP18" i="5"/>
  <c r="AO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BA17" i="5"/>
  <c r="AQ17" i="5"/>
  <c r="AP17" i="5"/>
  <c r="AO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BA16" i="5"/>
  <c r="AQ16" i="5"/>
  <c r="AP16" i="5"/>
  <c r="AO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BA15" i="5"/>
  <c r="AP15" i="5"/>
  <c r="AO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BA14" i="5"/>
  <c r="AP14" i="5"/>
  <c r="AO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BA13" i="5"/>
  <c r="AQ13" i="5"/>
  <c r="AP13" i="5"/>
  <c r="AO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BA12" i="5"/>
  <c r="AQ12" i="5"/>
  <c r="AP12" i="5"/>
  <c r="AO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F12" i="5"/>
  <c r="F26" i="5" s="1"/>
  <c r="G26" i="5" s="1"/>
  <c r="AB3" i="5"/>
  <c r="A236" i="25"/>
  <c r="B236" i="25"/>
  <c r="A237" i="25"/>
  <c r="B237" i="25"/>
  <c r="A238" i="25"/>
  <c r="B238" i="25"/>
  <c r="A239" i="25"/>
  <c r="B239" i="25"/>
  <c r="A240" i="25"/>
  <c r="B240" i="25"/>
  <c r="A241" i="25"/>
  <c r="B241" i="25"/>
  <c r="A242" i="25"/>
  <c r="B242" i="25"/>
  <c r="A243" i="25"/>
  <c r="B243" i="25"/>
  <c r="A244" i="25"/>
  <c r="B244" i="25"/>
  <c r="A245" i="25"/>
  <c r="B245" i="25"/>
  <c r="A246" i="25"/>
  <c r="B246" i="25"/>
  <c r="A247" i="25"/>
  <c r="B247" i="25"/>
  <c r="A248" i="25"/>
  <c r="B248" i="25"/>
  <c r="A249" i="25"/>
  <c r="B249" i="25"/>
  <c r="A250" i="25"/>
  <c r="B250" i="25"/>
  <c r="A251" i="25"/>
  <c r="B251" i="25"/>
  <c r="A252" i="25"/>
  <c r="B252" i="25"/>
  <c r="A253" i="25"/>
  <c r="B253" i="25"/>
  <c r="A254" i="25"/>
  <c r="B254" i="25"/>
  <c r="A255" i="25"/>
  <c r="B255" i="25"/>
  <c r="A256" i="25"/>
  <c r="B256" i="25"/>
  <c r="A257" i="25"/>
  <c r="B257" i="25"/>
  <c r="A258" i="25"/>
  <c r="B258" i="25"/>
  <c r="A259" i="25"/>
  <c r="B259" i="25"/>
  <c r="A260" i="25"/>
  <c r="B260" i="25"/>
  <c r="A261" i="25"/>
  <c r="B261" i="25"/>
  <c r="A262" i="25"/>
  <c r="B262" i="25"/>
  <c r="A263" i="25"/>
  <c r="B263" i="25"/>
  <c r="A264" i="25"/>
  <c r="B264" i="25"/>
  <c r="A265" i="25"/>
  <c r="B265" i="25"/>
  <c r="A266" i="25"/>
  <c r="B266" i="25"/>
  <c r="A267" i="25"/>
  <c r="B267" i="25"/>
  <c r="A268" i="25"/>
  <c r="B268" i="25"/>
  <c r="A269" i="25"/>
  <c r="B269" i="25"/>
  <c r="A270" i="25"/>
  <c r="B270" i="25"/>
  <c r="A271" i="25"/>
  <c r="B271" i="25"/>
  <c r="A272" i="25"/>
  <c r="B272" i="25"/>
  <c r="A273" i="25"/>
  <c r="B273" i="25"/>
  <c r="A274" i="25"/>
  <c r="B274" i="25"/>
  <c r="A275" i="25"/>
  <c r="B275" i="25"/>
  <c r="A276" i="25"/>
  <c r="B276" i="25"/>
  <c r="A277" i="25"/>
  <c r="B277" i="25"/>
  <c r="A278" i="25"/>
  <c r="B278" i="25"/>
  <c r="A279" i="25"/>
  <c r="B279" i="25"/>
  <c r="A280" i="25"/>
  <c r="B280" i="25"/>
  <c r="A281" i="25"/>
  <c r="B281" i="25"/>
  <c r="A282" i="25"/>
  <c r="B282" i="25"/>
  <c r="A283" i="25"/>
  <c r="B283" i="25"/>
  <c r="A284" i="25"/>
  <c r="B284" i="25"/>
  <c r="A285" i="25"/>
  <c r="B285" i="25"/>
  <c r="A286" i="25"/>
  <c r="B286" i="25"/>
  <c r="A287" i="25"/>
  <c r="B287" i="25"/>
  <c r="A288" i="25"/>
  <c r="B288" i="25"/>
  <c r="A289" i="25"/>
  <c r="B289" i="25"/>
  <c r="A290" i="25"/>
  <c r="B290" i="25"/>
  <c r="A291" i="25"/>
  <c r="B291" i="25"/>
  <c r="A292" i="25"/>
  <c r="B292" i="25"/>
  <c r="A293" i="25"/>
  <c r="B293" i="25"/>
  <c r="A294" i="25"/>
  <c r="B294" i="25"/>
  <c r="A295" i="25"/>
  <c r="B295" i="25"/>
  <c r="A296" i="25"/>
  <c r="B296" i="25"/>
  <c r="A297" i="25"/>
  <c r="B297" i="25"/>
  <c r="A298" i="25"/>
  <c r="B298" i="25"/>
  <c r="A299" i="25"/>
  <c r="B299" i="25"/>
  <c r="A300" i="25"/>
  <c r="B300" i="25"/>
  <c r="A301" i="25"/>
  <c r="B301" i="25"/>
  <c r="A302" i="25"/>
  <c r="B302" i="25"/>
  <c r="A303" i="25"/>
  <c r="B303" i="25"/>
  <c r="A304" i="25"/>
  <c r="B304" i="25"/>
  <c r="A305" i="25"/>
  <c r="B305" i="25"/>
  <c r="A306" i="25"/>
  <c r="B306" i="25"/>
  <c r="A307" i="25"/>
  <c r="B307" i="25"/>
  <c r="A308" i="25"/>
  <c r="B308" i="25"/>
  <c r="A309" i="25"/>
  <c r="B309" i="25"/>
  <c r="A310" i="25"/>
  <c r="B310" i="25"/>
  <c r="A311" i="25"/>
  <c r="B311" i="25"/>
  <c r="A312" i="25"/>
  <c r="B312" i="25"/>
  <c r="A313" i="25"/>
  <c r="B313" i="25"/>
  <c r="A314" i="25"/>
  <c r="B314" i="25"/>
  <c r="A315" i="25"/>
  <c r="B315" i="25"/>
  <c r="A316" i="25"/>
  <c r="B316" i="25"/>
  <c r="A317" i="25"/>
  <c r="B317" i="25"/>
  <c r="A318" i="25"/>
  <c r="B318" i="25"/>
  <c r="A319" i="25"/>
  <c r="B319" i="25"/>
  <c r="A320" i="25"/>
  <c r="B320" i="25"/>
  <c r="A321" i="25"/>
  <c r="B321" i="25"/>
  <c r="A322" i="25"/>
  <c r="B322" i="25"/>
  <c r="A323" i="25"/>
  <c r="B323" i="25"/>
  <c r="A324" i="25"/>
  <c r="B324" i="25"/>
  <c r="A325" i="25"/>
  <c r="B325" i="25"/>
  <c r="A326" i="25"/>
  <c r="B326" i="25"/>
  <c r="A327" i="25"/>
  <c r="B327" i="25"/>
  <c r="A328" i="25"/>
  <c r="B328" i="25"/>
  <c r="A329" i="25"/>
  <c r="B329" i="25"/>
  <c r="A330" i="25"/>
  <c r="B330" i="25"/>
  <c r="A331" i="25"/>
  <c r="B331" i="25"/>
  <c r="A332" i="25"/>
  <c r="B332" i="25"/>
  <c r="A333" i="25"/>
  <c r="B333" i="25"/>
  <c r="A334" i="25"/>
  <c r="B334" i="25"/>
  <c r="A335" i="25"/>
  <c r="B335" i="25"/>
  <c r="A336" i="25"/>
  <c r="B336" i="25"/>
  <c r="A337" i="25"/>
  <c r="B337" i="25"/>
  <c r="A338" i="25"/>
  <c r="B338" i="25"/>
  <c r="A339" i="25"/>
  <c r="B339" i="25"/>
  <c r="A340" i="25"/>
  <c r="B340" i="25"/>
  <c r="A341" i="25"/>
  <c r="B341" i="25"/>
  <c r="A342" i="25"/>
  <c r="B342" i="25"/>
  <c r="A343" i="25"/>
  <c r="B343" i="25"/>
  <c r="A344" i="25"/>
  <c r="B344" i="25"/>
  <c r="A345" i="25"/>
  <c r="B345" i="25"/>
  <c r="A346" i="25"/>
  <c r="B346" i="25"/>
  <c r="A347" i="25"/>
  <c r="B347" i="25"/>
  <c r="A348" i="25"/>
  <c r="B348" i="25"/>
  <c r="A349" i="25"/>
  <c r="B349" i="25"/>
  <c r="A350" i="25"/>
  <c r="B350" i="25"/>
  <c r="A351" i="25"/>
  <c r="B351" i="25"/>
  <c r="A352" i="25"/>
  <c r="B352" i="25"/>
  <c r="A353" i="25"/>
  <c r="B353" i="25"/>
  <c r="A354" i="25"/>
  <c r="B354" i="25"/>
  <c r="A355" i="25"/>
  <c r="B355" i="25"/>
  <c r="A356" i="25"/>
  <c r="B356" i="25"/>
  <c r="A357" i="25"/>
  <c r="B357" i="25"/>
  <c r="A358" i="25"/>
  <c r="B358" i="25"/>
  <c r="A359" i="25"/>
  <c r="B359" i="25"/>
  <c r="A360" i="25"/>
  <c r="B360" i="25"/>
  <c r="A361" i="25"/>
  <c r="B361" i="25"/>
  <c r="A362" i="25"/>
  <c r="B362" i="25"/>
  <c r="A363" i="25"/>
  <c r="B363" i="25"/>
  <c r="A364" i="25"/>
  <c r="B364" i="25"/>
  <c r="A365" i="25"/>
  <c r="B365" i="25"/>
  <c r="A366" i="25"/>
  <c r="B366" i="25"/>
  <c r="A367" i="25"/>
  <c r="B367" i="25"/>
  <c r="A368" i="25"/>
  <c r="B368" i="25"/>
  <c r="A369" i="25"/>
  <c r="B369" i="25"/>
  <c r="A370" i="25"/>
  <c r="B370" i="25"/>
  <c r="A371" i="25"/>
  <c r="B371" i="25"/>
  <c r="A372" i="25"/>
  <c r="B372" i="25"/>
  <c r="A373" i="25"/>
  <c r="B373" i="25"/>
  <c r="A374" i="25"/>
  <c r="B374" i="25"/>
  <c r="A375" i="25"/>
  <c r="B375" i="25"/>
  <c r="A376" i="25"/>
  <c r="B376" i="25"/>
  <c r="A377" i="25"/>
  <c r="B377" i="25"/>
  <c r="A378" i="25"/>
  <c r="B378" i="25"/>
  <c r="A379" i="25"/>
  <c r="B379" i="25"/>
  <c r="A380" i="25"/>
  <c r="B380" i="25"/>
  <c r="A381" i="25"/>
  <c r="B381" i="25"/>
  <c r="A382" i="25"/>
  <c r="B382" i="25"/>
  <c r="A383" i="25"/>
  <c r="B383" i="25"/>
  <c r="A384" i="25"/>
  <c r="B384" i="25"/>
  <c r="A385" i="25"/>
  <c r="B385" i="25"/>
  <c r="A386" i="25"/>
  <c r="B386" i="25"/>
  <c r="A387" i="25"/>
  <c r="B387" i="25"/>
  <c r="A388" i="25"/>
  <c r="B388" i="25"/>
  <c r="A389" i="25"/>
  <c r="B389" i="25"/>
  <c r="A390" i="25"/>
  <c r="B390" i="25"/>
  <c r="A391" i="25"/>
  <c r="B391" i="25"/>
  <c r="A392" i="25"/>
  <c r="B392" i="25"/>
  <c r="A393" i="25"/>
  <c r="B393" i="25"/>
  <c r="A394" i="25"/>
  <c r="B394" i="25"/>
  <c r="A395" i="25"/>
  <c r="B395" i="25"/>
  <c r="A396" i="25"/>
  <c r="B396" i="25"/>
  <c r="A397" i="25"/>
  <c r="B397" i="25"/>
  <c r="A398" i="25"/>
  <c r="B398" i="25"/>
  <c r="A399" i="25"/>
  <c r="B399" i="25"/>
  <c r="A400" i="25"/>
  <c r="B400" i="25"/>
  <c r="A401" i="25"/>
  <c r="B401" i="25"/>
  <c r="A402" i="25"/>
  <c r="B402" i="25"/>
  <c r="A403" i="25"/>
  <c r="B403" i="25"/>
  <c r="A404" i="25"/>
  <c r="B404" i="25"/>
  <c r="A405" i="25"/>
  <c r="B405" i="25"/>
  <c r="A406" i="25"/>
  <c r="B406" i="25"/>
  <c r="A407" i="25"/>
  <c r="B407" i="25"/>
  <c r="A408" i="25"/>
  <c r="B408" i="25"/>
  <c r="A409" i="25"/>
  <c r="B409" i="25"/>
  <c r="A410" i="25"/>
  <c r="B410" i="25"/>
  <c r="A411" i="25"/>
  <c r="B411" i="25"/>
  <c r="A412" i="25"/>
  <c r="B412" i="25"/>
  <c r="A413" i="25"/>
  <c r="B413" i="25"/>
  <c r="A414" i="25"/>
  <c r="B414" i="25"/>
  <c r="A415" i="25"/>
  <c r="B415" i="25"/>
  <c r="A416" i="25"/>
  <c r="B416" i="25"/>
  <c r="A417" i="25"/>
  <c r="B417" i="25"/>
  <c r="A418" i="25"/>
  <c r="B418" i="25"/>
  <c r="A419" i="25"/>
  <c r="B419" i="25"/>
  <c r="A420" i="25"/>
  <c r="B420" i="25"/>
  <c r="A421" i="25"/>
  <c r="B421" i="25"/>
  <c r="A422" i="25"/>
  <c r="B422" i="25"/>
  <c r="A423" i="25"/>
  <c r="B423" i="25"/>
  <c r="A424" i="25"/>
  <c r="B424" i="25"/>
  <c r="A425" i="25"/>
  <c r="B425" i="25"/>
  <c r="A426" i="25"/>
  <c r="B426" i="25"/>
  <c r="A427" i="25"/>
  <c r="B427" i="25"/>
  <c r="A428" i="25"/>
  <c r="B428" i="25"/>
  <c r="A429" i="25"/>
  <c r="B429" i="25"/>
  <c r="A430" i="25"/>
  <c r="B430" i="25"/>
  <c r="A431" i="25"/>
  <c r="B431" i="25"/>
  <c r="A432" i="25"/>
  <c r="B432" i="25"/>
  <c r="A433" i="25"/>
  <c r="B433" i="25"/>
  <c r="A434" i="25"/>
  <c r="B434" i="25"/>
  <c r="A435" i="25"/>
  <c r="B435" i="25"/>
  <c r="A436" i="25"/>
  <c r="B436" i="25"/>
  <c r="A437" i="25"/>
  <c r="B437" i="25"/>
  <c r="A438" i="25"/>
  <c r="B438" i="25"/>
  <c r="A439" i="25"/>
  <c r="B439" i="25"/>
  <c r="A440" i="25"/>
  <c r="B440" i="25"/>
  <c r="A441" i="25"/>
  <c r="B441" i="25"/>
  <c r="A442" i="25"/>
  <c r="B442" i="25"/>
  <c r="A443" i="25"/>
  <c r="B443" i="25"/>
  <c r="A444" i="25"/>
  <c r="B444" i="25"/>
  <c r="A445" i="25"/>
  <c r="B445" i="25"/>
  <c r="A446" i="25"/>
  <c r="B446" i="25"/>
  <c r="A447" i="25"/>
  <c r="B447" i="25"/>
  <c r="A448" i="25"/>
  <c r="B448" i="25"/>
  <c r="A449" i="25"/>
  <c r="B449" i="25"/>
  <c r="A450" i="25"/>
  <c r="B450" i="25"/>
  <c r="A451" i="25"/>
  <c r="B451" i="25"/>
  <c r="A452" i="25"/>
  <c r="B452" i="25"/>
  <c r="A453" i="25"/>
  <c r="B453" i="25"/>
  <c r="A454" i="25"/>
  <c r="B454" i="25"/>
  <c r="A455" i="25"/>
  <c r="B455" i="25"/>
  <c r="A456" i="25"/>
  <c r="B456" i="25"/>
  <c r="A457" i="25"/>
  <c r="B457" i="25"/>
  <c r="A458" i="25"/>
  <c r="B458" i="25"/>
  <c r="A459" i="25"/>
  <c r="B459" i="25"/>
  <c r="A460" i="25"/>
  <c r="B460" i="25"/>
  <c r="A461" i="25"/>
  <c r="B461" i="25"/>
  <c r="A462" i="25"/>
  <c r="B462" i="25"/>
  <c r="A463" i="25"/>
  <c r="B463" i="25"/>
  <c r="A464" i="25"/>
  <c r="B464" i="25"/>
  <c r="A465" i="25"/>
  <c r="B465" i="25"/>
  <c r="A466" i="25"/>
  <c r="B466" i="25"/>
  <c r="A467" i="25"/>
  <c r="B467" i="25"/>
  <c r="A468" i="25"/>
  <c r="B468" i="25"/>
  <c r="A469" i="25"/>
  <c r="B469" i="25"/>
  <c r="A470" i="25"/>
  <c r="B470" i="25"/>
  <c r="A471" i="25"/>
  <c r="B471" i="25"/>
  <c r="A472" i="25"/>
  <c r="B472" i="25"/>
  <c r="A473" i="25"/>
  <c r="B473" i="25"/>
  <c r="A474" i="25"/>
  <c r="B474" i="25"/>
  <c r="A475" i="25"/>
  <c r="B475" i="25"/>
  <c r="A476" i="25"/>
  <c r="B476" i="25"/>
  <c r="A477" i="25"/>
  <c r="B477" i="25"/>
  <c r="A478" i="25"/>
  <c r="B478" i="25"/>
  <c r="A479" i="25"/>
  <c r="B479" i="25"/>
  <c r="A480" i="25"/>
  <c r="B480" i="25"/>
  <c r="A481" i="25"/>
  <c r="B481" i="25"/>
  <c r="A482" i="25"/>
  <c r="B482" i="25"/>
  <c r="A483" i="25"/>
  <c r="B483" i="25"/>
  <c r="A484" i="25"/>
  <c r="B484" i="25"/>
  <c r="A485" i="25"/>
  <c r="B485" i="25"/>
  <c r="A486" i="25"/>
  <c r="B486" i="25"/>
  <c r="A487" i="25"/>
  <c r="B487" i="25"/>
  <c r="A488" i="25"/>
  <c r="B488" i="25"/>
  <c r="A489" i="25"/>
  <c r="B489" i="25"/>
  <c r="A490" i="25"/>
  <c r="B490" i="25"/>
  <c r="A491" i="25"/>
  <c r="B491" i="25"/>
  <c r="A492" i="25"/>
  <c r="B492" i="25"/>
  <c r="A493" i="25"/>
  <c r="B493" i="25"/>
  <c r="A494" i="25"/>
  <c r="B494" i="25"/>
  <c r="A495" i="25"/>
  <c r="B495" i="25"/>
  <c r="A496" i="25"/>
  <c r="B496" i="25"/>
  <c r="A497" i="25"/>
  <c r="B497" i="25"/>
  <c r="A498" i="25"/>
  <c r="B498" i="25"/>
  <c r="A499" i="25"/>
  <c r="B499" i="25"/>
  <c r="A500" i="25"/>
  <c r="B500" i="25"/>
  <c r="A501" i="25"/>
  <c r="B501" i="25"/>
  <c r="A502" i="25"/>
  <c r="B502" i="25"/>
  <c r="A503" i="25"/>
  <c r="B503" i="25"/>
  <c r="A504" i="25"/>
  <c r="B504" i="25"/>
  <c r="A505" i="25"/>
  <c r="B505" i="25"/>
  <c r="A506" i="25"/>
  <c r="B506" i="25"/>
  <c r="A507" i="25"/>
  <c r="B507" i="25"/>
  <c r="A508" i="25"/>
  <c r="B508" i="25"/>
  <c r="A509" i="25"/>
  <c r="B509" i="25"/>
  <c r="A510" i="25"/>
  <c r="B510" i="25"/>
  <c r="A511" i="25"/>
  <c r="B511" i="25"/>
  <c r="A512" i="25"/>
  <c r="B512" i="25"/>
  <c r="A513" i="25"/>
  <c r="B513" i="25"/>
  <c r="A514" i="25"/>
  <c r="B514" i="25"/>
  <c r="A515" i="25"/>
  <c r="B515" i="25"/>
  <c r="A516" i="25"/>
  <c r="B516" i="25"/>
  <c r="A517" i="25"/>
  <c r="B517" i="25"/>
  <c r="A518" i="25"/>
  <c r="B518" i="25"/>
  <c r="A519" i="25"/>
  <c r="B519" i="25"/>
  <c r="A520" i="25"/>
  <c r="B520" i="25"/>
  <c r="A521" i="25"/>
  <c r="B521" i="25"/>
  <c r="A522" i="25"/>
  <c r="B522" i="25"/>
  <c r="A523" i="25"/>
  <c r="B523" i="25"/>
  <c r="A524" i="25"/>
  <c r="B524" i="25"/>
  <c r="A525" i="25"/>
  <c r="B525" i="25"/>
  <c r="A526" i="25"/>
  <c r="B526" i="25"/>
  <c r="A527" i="25"/>
  <c r="B527" i="25"/>
  <c r="A528" i="25"/>
  <c r="B528" i="25"/>
  <c r="A529" i="25"/>
  <c r="B529" i="25"/>
  <c r="A530" i="25"/>
  <c r="B530" i="25"/>
  <c r="A531" i="25"/>
  <c r="B531" i="25"/>
  <c r="A532" i="25"/>
  <c r="B532" i="25"/>
  <c r="A533" i="25"/>
  <c r="B533" i="25"/>
  <c r="A534" i="25"/>
  <c r="B534" i="25"/>
  <c r="A535" i="25"/>
  <c r="B535" i="25"/>
  <c r="A536" i="25"/>
  <c r="B536" i="25"/>
  <c r="A537" i="25"/>
  <c r="B537" i="25"/>
  <c r="A538" i="25"/>
  <c r="B538" i="25"/>
  <c r="A539" i="25"/>
  <c r="B539" i="25"/>
  <c r="A540" i="25"/>
  <c r="B540" i="25"/>
  <c r="A541" i="25"/>
  <c r="B541" i="25"/>
  <c r="A542" i="25"/>
  <c r="B542" i="25"/>
  <c r="A543" i="25"/>
  <c r="B543" i="25"/>
  <c r="A544" i="25"/>
  <c r="B544" i="25"/>
  <c r="A545" i="25"/>
  <c r="B545" i="25"/>
  <c r="A546" i="25"/>
  <c r="B546" i="25"/>
  <c r="A547" i="25"/>
  <c r="B547" i="25"/>
  <c r="A548" i="25"/>
  <c r="B548" i="25"/>
  <c r="A549" i="25"/>
  <c r="B549" i="25"/>
  <c r="A550" i="25"/>
  <c r="B550" i="25"/>
  <c r="A551" i="25"/>
  <c r="B551" i="25"/>
  <c r="A552" i="25"/>
  <c r="B552" i="25"/>
  <c r="A553" i="25"/>
  <c r="B553" i="25"/>
  <c r="A554" i="25"/>
  <c r="B554" i="25"/>
  <c r="A555" i="25"/>
  <c r="B555" i="25"/>
  <c r="A556" i="25"/>
  <c r="B556" i="25"/>
  <c r="A557" i="25"/>
  <c r="B557" i="25"/>
  <c r="A558" i="25"/>
  <c r="B558" i="25"/>
  <c r="A559" i="25"/>
  <c r="B559" i="25"/>
  <c r="A560" i="25"/>
  <c r="B560" i="25"/>
  <c r="A561" i="25"/>
  <c r="B561" i="25"/>
  <c r="A562" i="25"/>
  <c r="B562" i="25"/>
  <c r="A563" i="25"/>
  <c r="B563" i="25"/>
  <c r="A564" i="25"/>
  <c r="B564" i="25"/>
  <c r="A565" i="25"/>
  <c r="B565" i="25"/>
  <c r="A566" i="25"/>
  <c r="B566" i="25"/>
  <c r="A567" i="25"/>
  <c r="B567" i="25"/>
  <c r="A568" i="25"/>
  <c r="B568" i="25"/>
  <c r="A569" i="25"/>
  <c r="B569" i="25"/>
  <c r="A570" i="25"/>
  <c r="B570" i="25"/>
  <c r="A571" i="25"/>
  <c r="B571" i="25"/>
  <c r="A572" i="25"/>
  <c r="B572" i="25"/>
  <c r="A573" i="25"/>
  <c r="B573" i="25"/>
  <c r="A574" i="25"/>
  <c r="B574" i="25"/>
  <c r="A575" i="25"/>
  <c r="B575" i="25"/>
  <c r="A576" i="25"/>
  <c r="B576" i="25"/>
  <c r="A577" i="25"/>
  <c r="B577" i="25"/>
  <c r="A578" i="25"/>
  <c r="B578" i="25"/>
  <c r="A579" i="25"/>
  <c r="B579" i="25"/>
  <c r="A580" i="25"/>
  <c r="B580" i="25"/>
  <c r="A581" i="25"/>
  <c r="B581" i="25"/>
  <c r="A582" i="25"/>
  <c r="B582" i="25"/>
  <c r="A583" i="25"/>
  <c r="B583" i="25"/>
  <c r="A584" i="25"/>
  <c r="B584" i="25"/>
  <c r="A585" i="25"/>
  <c r="B585" i="25"/>
  <c r="A586" i="25"/>
  <c r="B586" i="25"/>
  <c r="A587" i="25"/>
  <c r="B587" i="25"/>
  <c r="A588" i="25"/>
  <c r="B588" i="25"/>
  <c r="A589" i="25"/>
  <c r="B589" i="25"/>
  <c r="A590" i="25"/>
  <c r="B590" i="25"/>
  <c r="A591" i="25"/>
  <c r="B591" i="25"/>
  <c r="A592" i="25"/>
  <c r="B592" i="25"/>
  <c r="A593" i="25"/>
  <c r="B593" i="25"/>
  <c r="A594" i="25"/>
  <c r="B594" i="25"/>
  <c r="A595" i="25"/>
  <c r="B595" i="25"/>
  <c r="A596" i="25"/>
  <c r="B596" i="25"/>
  <c r="A597" i="25"/>
  <c r="B597" i="25"/>
  <c r="A598" i="25"/>
  <c r="B598" i="25"/>
  <c r="A599" i="25"/>
  <c r="B599" i="25"/>
  <c r="A600" i="25"/>
  <c r="B600" i="25"/>
  <c r="A601" i="25"/>
  <c r="B601" i="25"/>
  <c r="A602" i="25"/>
  <c r="B602" i="25"/>
  <c r="A603" i="25"/>
  <c r="B603" i="25"/>
  <c r="A604" i="25"/>
  <c r="B604" i="25"/>
  <c r="A605" i="25"/>
  <c r="B605" i="25"/>
  <c r="A606" i="25"/>
  <c r="B606" i="25"/>
  <c r="A607" i="25"/>
  <c r="B607" i="25"/>
  <c r="A608" i="25"/>
  <c r="B608" i="25"/>
  <c r="A609" i="25"/>
  <c r="B609" i="25"/>
  <c r="A610" i="25"/>
  <c r="B610" i="25"/>
  <c r="A611" i="25"/>
  <c r="B611" i="25"/>
  <c r="A612" i="25"/>
  <c r="B612" i="25"/>
  <c r="A613" i="25"/>
  <c r="B613" i="25"/>
  <c r="A614" i="25"/>
  <c r="B614" i="25"/>
  <c r="A615" i="25"/>
  <c r="B615" i="25"/>
  <c r="A616" i="25"/>
  <c r="B616" i="25"/>
  <c r="A617" i="25"/>
  <c r="B617" i="25"/>
  <c r="A618" i="25"/>
  <c r="B618" i="25"/>
  <c r="A619" i="25"/>
  <c r="B619" i="25"/>
  <c r="A620" i="25"/>
  <c r="B620" i="25"/>
  <c r="A621" i="25"/>
  <c r="B621" i="25"/>
  <c r="A622" i="25"/>
  <c r="B622" i="25"/>
  <c r="A623" i="25"/>
  <c r="B623" i="25"/>
  <c r="A624" i="25"/>
  <c r="B624" i="25"/>
  <c r="A625" i="25"/>
  <c r="B625" i="25"/>
  <c r="A626" i="25"/>
  <c r="B626" i="25"/>
  <c r="A627" i="25"/>
  <c r="B627" i="25"/>
  <c r="A628" i="25"/>
  <c r="B628" i="25"/>
  <c r="A629" i="25"/>
  <c r="B629" i="25"/>
  <c r="A630" i="25"/>
  <c r="B630" i="25"/>
  <c r="A631" i="25"/>
  <c r="B631" i="25"/>
  <c r="A632" i="25"/>
  <c r="B632" i="25"/>
  <c r="A633" i="25"/>
  <c r="B633" i="25"/>
  <c r="A634" i="25"/>
  <c r="B634" i="25"/>
  <c r="A635" i="25"/>
  <c r="B635" i="25"/>
  <c r="A636" i="25"/>
  <c r="B636" i="25"/>
  <c r="A637" i="25"/>
  <c r="B637" i="25"/>
  <c r="A638" i="25"/>
  <c r="B638" i="25"/>
  <c r="A639" i="25"/>
  <c r="B639" i="25"/>
  <c r="A640" i="25"/>
  <c r="B640" i="25"/>
  <c r="A641" i="25"/>
  <c r="B641" i="25"/>
  <c r="A642" i="25"/>
  <c r="B642" i="25"/>
  <c r="A643" i="25"/>
  <c r="B643" i="25"/>
  <c r="A644" i="25"/>
  <c r="B644" i="25"/>
  <c r="A645" i="25"/>
  <c r="B645" i="25"/>
  <c r="A646" i="25"/>
  <c r="B646" i="25"/>
  <c r="A647" i="25"/>
  <c r="B647" i="25"/>
  <c r="A648" i="25"/>
  <c r="B648" i="25"/>
  <c r="A649" i="25"/>
  <c r="B649" i="25"/>
  <c r="A650" i="25"/>
  <c r="B650" i="25"/>
  <c r="A651" i="25"/>
  <c r="B651" i="25"/>
  <c r="A652" i="25"/>
  <c r="B652" i="25"/>
  <c r="A653" i="25"/>
  <c r="B653" i="25"/>
  <c r="A654" i="25"/>
  <c r="B654" i="25"/>
  <c r="A655" i="25"/>
  <c r="B655" i="25"/>
  <c r="A656" i="25"/>
  <c r="B656" i="25"/>
  <c r="A657" i="25"/>
  <c r="B657" i="25"/>
  <c r="A658" i="25"/>
  <c r="B658" i="25"/>
  <c r="A659" i="25"/>
  <c r="B659" i="25"/>
  <c r="A660" i="25"/>
  <c r="B660" i="25"/>
  <c r="A661" i="25"/>
  <c r="B661" i="25"/>
  <c r="A662" i="25"/>
  <c r="B662" i="25"/>
  <c r="A663" i="25"/>
  <c r="B663" i="25"/>
  <c r="A664" i="25"/>
  <c r="B664" i="25"/>
  <c r="A665" i="25"/>
  <c r="B665" i="25"/>
  <c r="A666" i="25"/>
  <c r="B666" i="25"/>
  <c r="A667" i="25"/>
  <c r="B667" i="25"/>
  <c r="A668" i="25"/>
  <c r="B668" i="25"/>
  <c r="A669" i="25"/>
  <c r="B669" i="25"/>
  <c r="A670" i="25"/>
  <c r="B670" i="25"/>
  <c r="A671" i="25"/>
  <c r="B671" i="25"/>
  <c r="A672" i="25"/>
  <c r="B672" i="25"/>
  <c r="A673" i="25"/>
  <c r="B673" i="25"/>
  <c r="A674" i="25"/>
  <c r="B674" i="25"/>
  <c r="A675" i="25"/>
  <c r="B675" i="25"/>
  <c r="A676" i="25"/>
  <c r="B676" i="25"/>
  <c r="A677" i="25"/>
  <c r="B677" i="25"/>
  <c r="A678" i="25"/>
  <c r="B678" i="25"/>
  <c r="A679" i="25"/>
  <c r="B679" i="25"/>
  <c r="A680" i="25"/>
  <c r="B680" i="25"/>
  <c r="A681" i="25"/>
  <c r="B681" i="25"/>
  <c r="A682" i="25"/>
  <c r="B682" i="25"/>
  <c r="A683" i="25"/>
  <c r="B683" i="25"/>
  <c r="A684" i="25"/>
  <c r="B684" i="25"/>
  <c r="A685" i="25"/>
  <c r="B685" i="25"/>
  <c r="A686" i="25"/>
  <c r="B686" i="25"/>
  <c r="A687" i="25"/>
  <c r="B687" i="25"/>
  <c r="A688" i="25"/>
  <c r="B688" i="25"/>
  <c r="A689" i="25"/>
  <c r="B689" i="25"/>
  <c r="A690" i="25"/>
  <c r="B690" i="25"/>
  <c r="A691" i="25"/>
  <c r="B691" i="25"/>
  <c r="A692" i="25"/>
  <c r="B692" i="25"/>
  <c r="A693" i="25"/>
  <c r="B693" i="25"/>
  <c r="A694" i="25"/>
  <c r="B694" i="25"/>
  <c r="A695" i="25"/>
  <c r="B695" i="25"/>
  <c r="A696" i="25"/>
  <c r="B696" i="25"/>
  <c r="A697" i="25"/>
  <c r="B697" i="25"/>
  <c r="A698" i="25"/>
  <c r="B698" i="25"/>
  <c r="A699" i="25"/>
  <c r="B699" i="25"/>
  <c r="A700" i="25"/>
  <c r="B700" i="25"/>
  <c r="A701" i="25"/>
  <c r="B701" i="25"/>
  <c r="A702" i="25"/>
  <c r="B702" i="25"/>
  <c r="A703" i="25"/>
  <c r="B703" i="25"/>
  <c r="A704" i="25"/>
  <c r="B704" i="25"/>
  <c r="A705" i="25"/>
  <c r="B705" i="25"/>
  <c r="A706" i="25"/>
  <c r="B706" i="25"/>
  <c r="A707" i="25"/>
  <c r="B707" i="25"/>
  <c r="A708" i="25"/>
  <c r="B708" i="25"/>
  <c r="A709" i="25"/>
  <c r="B709" i="25"/>
  <c r="A710" i="25"/>
  <c r="B710" i="25"/>
  <c r="A711" i="25"/>
  <c r="B711" i="25"/>
  <c r="A712" i="25"/>
  <c r="B712" i="25"/>
  <c r="A713" i="25"/>
  <c r="B713" i="25"/>
  <c r="A714" i="25"/>
  <c r="B714" i="25"/>
  <c r="A715" i="25"/>
  <c r="B715" i="25"/>
  <c r="A716" i="25"/>
  <c r="B716" i="25"/>
  <c r="A717" i="25"/>
  <c r="B717" i="25"/>
  <c r="A718" i="25"/>
  <c r="B718" i="25"/>
  <c r="A719" i="25"/>
  <c r="B719" i="25"/>
  <c r="A720" i="25"/>
  <c r="B720" i="25"/>
  <c r="A721" i="25"/>
  <c r="B721" i="25"/>
  <c r="A722" i="25"/>
  <c r="B722" i="25"/>
  <c r="A723" i="25"/>
  <c r="B723" i="25"/>
  <c r="A724" i="25"/>
  <c r="B724" i="25"/>
  <c r="A725" i="25"/>
  <c r="B725" i="25"/>
  <c r="A726" i="25"/>
  <c r="B726" i="25"/>
  <c r="A727" i="25"/>
  <c r="B727" i="25"/>
  <c r="A728" i="25"/>
  <c r="B728" i="25"/>
  <c r="A729" i="25"/>
  <c r="B729" i="25"/>
  <c r="A730" i="25"/>
  <c r="B730" i="25"/>
  <c r="A731" i="25"/>
  <c r="B731" i="25"/>
  <c r="A732" i="25"/>
  <c r="B732" i="25"/>
  <c r="A733" i="25"/>
  <c r="B733" i="25"/>
  <c r="A734" i="25"/>
  <c r="B734" i="25"/>
  <c r="A735" i="25"/>
  <c r="B735" i="25"/>
  <c r="A736" i="25"/>
  <c r="B736" i="25"/>
  <c r="A737" i="25"/>
  <c r="B737" i="25"/>
  <c r="A738" i="25"/>
  <c r="B738" i="25"/>
  <c r="A739" i="25"/>
  <c r="B739" i="25"/>
  <c r="A740" i="25"/>
  <c r="B740" i="25"/>
  <c r="A741" i="25"/>
  <c r="B741" i="25"/>
  <c r="A742" i="25"/>
  <c r="B742" i="25"/>
  <c r="A743" i="25"/>
  <c r="B743" i="25"/>
  <c r="A744" i="25"/>
  <c r="B744" i="25"/>
  <c r="A745" i="25"/>
  <c r="B745" i="25"/>
  <c r="A746" i="25"/>
  <c r="B746" i="25"/>
  <c r="A747" i="25"/>
  <c r="B747" i="25"/>
  <c r="A748" i="25"/>
  <c r="B748" i="25"/>
  <c r="A749" i="25"/>
  <c r="B749" i="25"/>
  <c r="A750" i="25"/>
  <c r="B750" i="25"/>
  <c r="A751" i="25"/>
  <c r="B751" i="25"/>
  <c r="A752" i="25"/>
  <c r="B752" i="25"/>
  <c r="A753" i="25"/>
  <c r="B753" i="25"/>
  <c r="A754" i="25"/>
  <c r="B754" i="25"/>
  <c r="A755" i="25"/>
  <c r="B755" i="25"/>
  <c r="A756" i="25"/>
  <c r="B756" i="25"/>
  <c r="A757" i="25"/>
  <c r="B757" i="25"/>
  <c r="A758" i="25"/>
  <c r="B758" i="25"/>
  <c r="A759" i="25"/>
  <c r="B759" i="25"/>
  <c r="A760" i="25"/>
  <c r="B760" i="25"/>
  <c r="A761" i="25"/>
  <c r="B761" i="25"/>
  <c r="A762" i="25"/>
  <c r="B762" i="25"/>
  <c r="A763" i="25"/>
  <c r="B763" i="25"/>
  <c r="A764" i="25"/>
  <c r="B764" i="25"/>
  <c r="A765" i="25"/>
  <c r="B765" i="25"/>
  <c r="A766" i="25"/>
  <c r="B766" i="25"/>
  <c r="A767" i="25"/>
  <c r="B767" i="25"/>
  <c r="A768" i="25"/>
  <c r="B768" i="25"/>
  <c r="A769" i="25"/>
  <c r="B769" i="25"/>
  <c r="A770" i="25"/>
  <c r="B770" i="25"/>
  <c r="A771" i="25"/>
  <c r="B771" i="25"/>
  <c r="A772" i="25"/>
  <c r="B772" i="25"/>
  <c r="A773" i="25"/>
  <c r="B773" i="25"/>
  <c r="A774" i="25"/>
  <c r="B774" i="25"/>
  <c r="A775" i="25"/>
  <c r="B775" i="25"/>
  <c r="A776" i="25"/>
  <c r="B776" i="25"/>
  <c r="A777" i="25"/>
  <c r="B777" i="25"/>
  <c r="A778" i="25"/>
  <c r="B778" i="25"/>
  <c r="A779" i="25"/>
  <c r="B779" i="25"/>
  <c r="A780" i="25"/>
  <c r="B780" i="25"/>
  <c r="A781" i="25"/>
  <c r="B781" i="25"/>
  <c r="A782" i="25"/>
  <c r="B782" i="25"/>
  <c r="A783" i="25"/>
  <c r="B783" i="25"/>
  <c r="A784" i="25"/>
  <c r="B784" i="25"/>
  <c r="A785" i="25"/>
  <c r="B785" i="25"/>
  <c r="A786" i="25"/>
  <c r="B786" i="25"/>
  <c r="A787" i="25"/>
  <c r="B787" i="25"/>
  <c r="A788" i="25"/>
  <c r="B788" i="25"/>
  <c r="A789" i="25"/>
  <c r="B789" i="25"/>
  <c r="A790" i="25"/>
  <c r="B790" i="25"/>
  <c r="A791" i="25"/>
  <c r="B791" i="25"/>
  <c r="A792" i="25"/>
  <c r="B792" i="25"/>
  <c r="A793" i="25"/>
  <c r="B793" i="25"/>
  <c r="A794" i="25"/>
  <c r="B794" i="25"/>
  <c r="A795" i="25"/>
  <c r="B795" i="25"/>
  <c r="A796" i="25"/>
  <c r="B796" i="25"/>
  <c r="A797" i="25"/>
  <c r="B797" i="25"/>
  <c r="A798" i="25"/>
  <c r="B798" i="25"/>
  <c r="A799" i="25"/>
  <c r="B799" i="25"/>
  <c r="A800" i="25"/>
  <c r="B800" i="25"/>
  <c r="A801" i="25"/>
  <c r="B801" i="25"/>
  <c r="A802" i="25"/>
  <c r="B802" i="25"/>
  <c r="A803" i="25"/>
  <c r="B803" i="25"/>
  <c r="A804" i="25"/>
  <c r="B804" i="25"/>
  <c r="A805" i="25"/>
  <c r="B805" i="25"/>
  <c r="A806" i="25"/>
  <c r="B806" i="25"/>
  <c r="A807" i="25"/>
  <c r="B807" i="25"/>
  <c r="A808" i="25"/>
  <c r="B808" i="25"/>
  <c r="A809" i="25"/>
  <c r="B809" i="25"/>
  <c r="A810" i="25"/>
  <c r="B810" i="25"/>
  <c r="A811" i="25"/>
  <c r="B811" i="25"/>
  <c r="A812" i="25"/>
  <c r="B812" i="25"/>
  <c r="A813" i="25"/>
  <c r="B813" i="25"/>
  <c r="A814" i="25"/>
  <c r="B814" i="25"/>
  <c r="A815" i="25"/>
  <c r="B815" i="25"/>
  <c r="A816" i="25"/>
  <c r="B816" i="25"/>
  <c r="A817" i="25"/>
  <c r="B817" i="25"/>
  <c r="A818" i="25"/>
  <c r="B818" i="25"/>
  <c r="A819" i="25"/>
  <c r="B819" i="25"/>
  <c r="A820" i="25"/>
  <c r="B820" i="25"/>
  <c r="A821" i="25"/>
  <c r="B821" i="25"/>
  <c r="A822" i="25"/>
  <c r="B822" i="25"/>
  <c r="A823" i="25"/>
  <c r="B823" i="25"/>
  <c r="A824" i="25"/>
  <c r="B824" i="25"/>
  <c r="A825" i="25"/>
  <c r="B825" i="25"/>
  <c r="A826" i="25"/>
  <c r="B826" i="25"/>
  <c r="A827" i="25"/>
  <c r="B827" i="25"/>
  <c r="A828" i="25"/>
  <c r="B828" i="25"/>
  <c r="A829" i="25"/>
  <c r="B829" i="25"/>
  <c r="A830" i="25"/>
  <c r="B830" i="25"/>
  <c r="A831" i="25"/>
  <c r="B831" i="25"/>
  <c r="A832" i="25"/>
  <c r="B832" i="25"/>
  <c r="A833" i="25"/>
  <c r="B833" i="25"/>
  <c r="A834" i="25"/>
  <c r="B834" i="25"/>
  <c r="A835" i="25"/>
  <c r="B835" i="25"/>
  <c r="A836" i="25"/>
  <c r="B836" i="25"/>
  <c r="A837" i="25"/>
  <c r="B837" i="25"/>
  <c r="A838" i="25"/>
  <c r="B838" i="25"/>
  <c r="A839" i="25"/>
  <c r="B839" i="25"/>
  <c r="A840" i="25"/>
  <c r="B840" i="25"/>
  <c r="A841" i="25"/>
  <c r="B841" i="25"/>
  <c r="A842" i="25"/>
  <c r="B842" i="25"/>
  <c r="A843" i="25"/>
  <c r="B843" i="25"/>
  <c r="A844" i="25"/>
  <c r="B844" i="25"/>
  <c r="A845" i="25"/>
  <c r="B845" i="25"/>
  <c r="A846" i="25"/>
  <c r="B846" i="25"/>
  <c r="A847" i="25"/>
  <c r="B847" i="25"/>
  <c r="A848" i="25"/>
  <c r="B848" i="25"/>
  <c r="A849" i="25"/>
  <c r="B849" i="25"/>
  <c r="A850" i="25"/>
  <c r="B850" i="25"/>
  <c r="A851" i="25"/>
  <c r="B851" i="25"/>
  <c r="A852" i="25"/>
  <c r="B852" i="25"/>
  <c r="A853" i="25"/>
  <c r="B853" i="25"/>
  <c r="A854" i="25"/>
  <c r="B854" i="25"/>
  <c r="A855" i="25"/>
  <c r="B855" i="25"/>
  <c r="A856" i="25"/>
  <c r="B856" i="25"/>
  <c r="A857" i="25"/>
  <c r="B857" i="25"/>
  <c r="A858" i="25"/>
  <c r="B858" i="25"/>
  <c r="A859" i="25"/>
  <c r="B859" i="25"/>
  <c r="A860" i="25"/>
  <c r="B860" i="25"/>
  <c r="A861" i="25"/>
  <c r="B861" i="25"/>
  <c r="A862" i="25"/>
  <c r="B862" i="25"/>
  <c r="A863" i="25"/>
  <c r="B863" i="25"/>
  <c r="A864" i="25"/>
  <c r="B864" i="25"/>
  <c r="A865" i="25"/>
  <c r="B865" i="25"/>
  <c r="A866" i="25"/>
  <c r="B866" i="25"/>
  <c r="A867" i="25"/>
  <c r="B867" i="25"/>
  <c r="A868" i="25"/>
  <c r="B868" i="25"/>
  <c r="A869" i="25"/>
  <c r="B869" i="25"/>
  <c r="A870" i="25"/>
  <c r="B870" i="25"/>
  <c r="A871" i="25"/>
  <c r="B871" i="25"/>
  <c r="A872" i="25"/>
  <c r="B872" i="25"/>
  <c r="A873" i="25"/>
  <c r="B873" i="25"/>
  <c r="A874" i="25"/>
  <c r="B874" i="25"/>
  <c r="A875" i="25"/>
  <c r="B875" i="25"/>
  <c r="A876" i="25"/>
  <c r="B876" i="25"/>
  <c r="A877" i="25"/>
  <c r="B877" i="25"/>
  <c r="A878" i="25"/>
  <c r="B878" i="25"/>
  <c r="A879" i="25"/>
  <c r="B879" i="25"/>
  <c r="A880" i="25"/>
  <c r="B880" i="25"/>
  <c r="A881" i="25"/>
  <c r="B881" i="25"/>
  <c r="A882" i="25"/>
  <c r="B882" i="25"/>
  <c r="A883" i="25"/>
  <c r="B883" i="25"/>
  <c r="A884" i="25"/>
  <c r="B884" i="25"/>
  <c r="A885" i="25"/>
  <c r="B885" i="25"/>
  <c r="A886" i="25"/>
  <c r="B886" i="25"/>
  <c r="A887" i="25"/>
  <c r="B887" i="25"/>
  <c r="A888" i="25"/>
  <c r="B888" i="25"/>
  <c r="A889" i="25"/>
  <c r="B889" i="25"/>
  <c r="A890" i="25"/>
  <c r="B890" i="25"/>
  <c r="A891" i="25"/>
  <c r="B891" i="25"/>
  <c r="A892" i="25"/>
  <c r="B892" i="25"/>
  <c r="A893" i="25"/>
  <c r="B893" i="25"/>
  <c r="A894" i="25"/>
  <c r="B894" i="25"/>
  <c r="A895" i="25"/>
  <c r="B895" i="25"/>
  <c r="A896" i="25"/>
  <c r="B896" i="25"/>
  <c r="A897" i="25"/>
  <c r="B897" i="25"/>
  <c r="A898" i="25"/>
  <c r="B898" i="25"/>
  <c r="A899" i="25"/>
  <c r="B899" i="25"/>
  <c r="A900" i="25"/>
  <c r="B900" i="25"/>
  <c r="A901" i="25"/>
  <c r="B901" i="25"/>
  <c r="A902" i="25"/>
  <c r="B902" i="25"/>
  <c r="A903" i="25"/>
  <c r="B903" i="25"/>
  <c r="A904" i="25"/>
  <c r="B904" i="25"/>
  <c r="A905" i="25"/>
  <c r="B905" i="25"/>
  <c r="A906" i="25"/>
  <c r="B906" i="25"/>
  <c r="A907" i="25"/>
  <c r="B907" i="25"/>
  <c r="A908" i="25"/>
  <c r="B908" i="25"/>
  <c r="A909" i="25"/>
  <c r="B909" i="25"/>
  <c r="A910" i="25"/>
  <c r="B910" i="25"/>
  <c r="A911" i="25"/>
  <c r="B911" i="25"/>
  <c r="A912" i="25"/>
  <c r="B912" i="25"/>
  <c r="A913" i="25"/>
  <c r="B913" i="25"/>
  <c r="A914" i="25"/>
  <c r="B914" i="25"/>
  <c r="A915" i="25"/>
  <c r="B915" i="25"/>
  <c r="A916" i="25"/>
  <c r="B916" i="25"/>
  <c r="A917" i="25"/>
  <c r="B917" i="25"/>
  <c r="A918" i="25"/>
  <c r="B918" i="25"/>
  <c r="A919" i="25"/>
  <c r="B919" i="25"/>
  <c r="A920" i="25"/>
  <c r="B920" i="25"/>
  <c r="A921" i="25"/>
  <c r="B921" i="25"/>
  <c r="A922" i="25"/>
  <c r="B922" i="25"/>
  <c r="A923" i="25"/>
  <c r="B923" i="25"/>
  <c r="A924" i="25"/>
  <c r="B924" i="25"/>
  <c r="A925" i="25"/>
  <c r="B925" i="25"/>
  <c r="A926" i="25"/>
  <c r="B926" i="25"/>
  <c r="A927" i="25"/>
  <c r="B927" i="25"/>
  <c r="A928" i="25"/>
  <c r="B928" i="25"/>
  <c r="A929" i="25"/>
  <c r="B929" i="25"/>
  <c r="A930" i="25"/>
  <c r="B930" i="25"/>
  <c r="A931" i="25"/>
  <c r="B931" i="25"/>
  <c r="A932" i="25"/>
  <c r="B932" i="25"/>
  <c r="A933" i="25"/>
  <c r="B933" i="25"/>
  <c r="A934" i="25"/>
  <c r="B934" i="25"/>
  <c r="A935" i="25"/>
  <c r="B935" i="25"/>
  <c r="A936" i="25"/>
  <c r="B936" i="25"/>
  <c r="A937" i="25"/>
  <c r="B937" i="25"/>
  <c r="A938" i="25"/>
  <c r="B938" i="25"/>
  <c r="A939" i="25"/>
  <c r="B939" i="25"/>
  <c r="A940" i="25"/>
  <c r="B940" i="25"/>
  <c r="A941" i="25"/>
  <c r="B941" i="25"/>
  <c r="A942" i="25"/>
  <c r="B942" i="25"/>
  <c r="A943" i="25"/>
  <c r="B943" i="25"/>
  <c r="A944" i="25"/>
  <c r="B944" i="25"/>
  <c r="A945" i="25"/>
  <c r="B945" i="25"/>
  <c r="A946" i="25"/>
  <c r="B946" i="25"/>
  <c r="A947" i="25"/>
  <c r="B947" i="25"/>
  <c r="A948" i="25"/>
  <c r="B948" i="25"/>
  <c r="A949" i="25"/>
  <c r="B949" i="25"/>
  <c r="A950" i="25"/>
  <c r="B950" i="25"/>
  <c r="A951" i="25"/>
  <c r="B951" i="25"/>
  <c r="A952" i="25"/>
  <c r="B952" i="25"/>
  <c r="A953" i="25"/>
  <c r="B953" i="25"/>
  <c r="A954" i="25"/>
  <c r="B954" i="25"/>
  <c r="A955" i="25"/>
  <c r="B955" i="25"/>
  <c r="A956" i="25"/>
  <c r="B956" i="25"/>
  <c r="A957" i="25"/>
  <c r="B957" i="25"/>
  <c r="A958" i="25"/>
  <c r="B958" i="25"/>
  <c r="A959" i="25"/>
  <c r="B959" i="25"/>
  <c r="A960" i="25"/>
  <c r="B960" i="25"/>
  <c r="A961" i="25"/>
  <c r="B961" i="25"/>
  <c r="A962" i="25"/>
  <c r="B962" i="25"/>
  <c r="A963" i="25"/>
  <c r="B963" i="25"/>
  <c r="A964" i="25"/>
  <c r="B964" i="25"/>
  <c r="A965" i="25"/>
  <c r="B965" i="25"/>
  <c r="A966" i="25"/>
  <c r="B966" i="25"/>
  <c r="A967" i="25"/>
  <c r="B967" i="25"/>
  <c r="A968" i="25"/>
  <c r="B968" i="25"/>
  <c r="A969" i="25"/>
  <c r="B969" i="25"/>
  <c r="A970" i="25"/>
  <c r="B970" i="25"/>
  <c r="A971" i="25"/>
  <c r="B971" i="25"/>
  <c r="A972" i="25"/>
  <c r="B972" i="25"/>
  <c r="A973" i="25"/>
  <c r="B973" i="25"/>
  <c r="A974" i="25"/>
  <c r="B974" i="25"/>
  <c r="A975" i="25"/>
  <c r="B975" i="25"/>
  <c r="A976" i="25"/>
  <c r="B976" i="25"/>
  <c r="A977" i="25"/>
  <c r="B977" i="25"/>
  <c r="A978" i="25"/>
  <c r="B978" i="25"/>
  <c r="A979" i="25"/>
  <c r="B979" i="25"/>
  <c r="A980" i="25"/>
  <c r="B980" i="25"/>
  <c r="A981" i="25"/>
  <c r="B981" i="25"/>
  <c r="A982" i="25"/>
  <c r="B982" i="25"/>
  <c r="A983" i="25"/>
  <c r="B983" i="25"/>
  <c r="A984" i="25"/>
  <c r="B984" i="25"/>
  <c r="A985" i="25"/>
  <c r="B985" i="25"/>
  <c r="A986" i="25"/>
  <c r="B986" i="25"/>
  <c r="A987" i="25"/>
  <c r="B987" i="25"/>
  <c r="A988" i="25"/>
  <c r="B988" i="25"/>
  <c r="A989" i="25"/>
  <c r="B989" i="25"/>
  <c r="A990" i="25"/>
  <c r="B990" i="25"/>
  <c r="A991" i="25"/>
  <c r="B991" i="25"/>
  <c r="A992" i="25"/>
  <c r="B992" i="25"/>
  <c r="A993" i="25"/>
  <c r="B993" i="25"/>
  <c r="A994" i="25"/>
  <c r="B994" i="25"/>
  <c r="A995" i="25"/>
  <c r="B995" i="25"/>
  <c r="A996" i="25"/>
  <c r="B996" i="25"/>
  <c r="A997" i="25"/>
  <c r="B997" i="25"/>
  <c r="A998" i="25"/>
  <c r="B998" i="25"/>
  <c r="A999" i="25"/>
  <c r="B999" i="25"/>
  <c r="A1000" i="25"/>
  <c r="B1000" i="25"/>
  <c r="A1001" i="25"/>
  <c r="B1001" i="25"/>
  <c r="A1002" i="25"/>
  <c r="B1002" i="25"/>
  <c r="A1003" i="25"/>
  <c r="B1003" i="25"/>
  <c r="A1004" i="25"/>
  <c r="B1004" i="25"/>
  <c r="A1005" i="25"/>
  <c r="B1005" i="25"/>
  <c r="A1006" i="25"/>
  <c r="B1006" i="25"/>
  <c r="A1007" i="25"/>
  <c r="B1007" i="25"/>
  <c r="A1008" i="25"/>
  <c r="B1008" i="25"/>
  <c r="A1009" i="25"/>
  <c r="B1009" i="25"/>
  <c r="A1010" i="25"/>
  <c r="B1010" i="25"/>
  <c r="A1011" i="25"/>
  <c r="B1011" i="25"/>
  <c r="A1012" i="25"/>
  <c r="B1012" i="25"/>
  <c r="A1013" i="25"/>
  <c r="B1013" i="25"/>
  <c r="A1014" i="25"/>
  <c r="B1014" i="25"/>
  <c r="A1015" i="25"/>
  <c r="B1015" i="25"/>
  <c r="A1016" i="25"/>
  <c r="B1016" i="25"/>
  <c r="A1017" i="25"/>
  <c r="B1017" i="25"/>
  <c r="A1018" i="25"/>
  <c r="B1018" i="25"/>
  <c r="A1019" i="25"/>
  <c r="B1019" i="25"/>
  <c r="A1020" i="25"/>
  <c r="B1020" i="25"/>
  <c r="A1021" i="25"/>
  <c r="B1021" i="25"/>
  <c r="A1022" i="25"/>
  <c r="B1022" i="25"/>
  <c r="A1023" i="25"/>
  <c r="B1023" i="25"/>
  <c r="A1024" i="25"/>
  <c r="B1024" i="25"/>
  <c r="A1025" i="25"/>
  <c r="B1025" i="25"/>
  <c r="A1026" i="25"/>
  <c r="B1026" i="25"/>
  <c r="A1027" i="25"/>
  <c r="B1027" i="25"/>
  <c r="A1028" i="25"/>
  <c r="B1028" i="25"/>
  <c r="A1029" i="25"/>
  <c r="B1029" i="25"/>
  <c r="A1030" i="25"/>
  <c r="B1030" i="25"/>
  <c r="A1031" i="25"/>
  <c r="B1031" i="25"/>
  <c r="A1032" i="25"/>
  <c r="B1032" i="25"/>
  <c r="A1033" i="25"/>
  <c r="B1033" i="25"/>
  <c r="A1034" i="25"/>
  <c r="B1034" i="25"/>
  <c r="A1035" i="25"/>
  <c r="B1035" i="25"/>
  <c r="A1036" i="25"/>
  <c r="B1036" i="25"/>
  <c r="A1037" i="25"/>
  <c r="B1037" i="25"/>
  <c r="A1038" i="25"/>
  <c r="B1038" i="25"/>
  <c r="A1039" i="25"/>
  <c r="B1039" i="25"/>
  <c r="A1040" i="25"/>
  <c r="B1040" i="25"/>
  <c r="A1041" i="25"/>
  <c r="B1041" i="25"/>
  <c r="A1042" i="25"/>
  <c r="B1042" i="25"/>
  <c r="A1043" i="25"/>
  <c r="B1043" i="25"/>
  <c r="A1044" i="25"/>
  <c r="B1044" i="25"/>
  <c r="A1045" i="25"/>
  <c r="B1045" i="25"/>
  <c r="A1046" i="25"/>
  <c r="B1046" i="25"/>
  <c r="A1047" i="25"/>
  <c r="B1047" i="25"/>
  <c r="A1048" i="25"/>
  <c r="B1048" i="25"/>
  <c r="A1049" i="25"/>
  <c r="B1049" i="25"/>
  <c r="A1050" i="25"/>
  <c r="B1050" i="25"/>
  <c r="A1051" i="25"/>
  <c r="B1051" i="25"/>
  <c r="A1052" i="25"/>
  <c r="B1052" i="25"/>
  <c r="A1053" i="25"/>
  <c r="B1053" i="25"/>
  <c r="A1054" i="25"/>
  <c r="B1054" i="25"/>
  <c r="A1055" i="25"/>
  <c r="B1055" i="25"/>
  <c r="A1056" i="25"/>
  <c r="B1056" i="25"/>
  <c r="A1057" i="25"/>
  <c r="B1057" i="25"/>
  <c r="A1058" i="25"/>
  <c r="B1058" i="25"/>
  <c r="A1059" i="25"/>
  <c r="B1059" i="25"/>
  <c r="A1060" i="25"/>
  <c r="B1060" i="25"/>
  <c r="A1061" i="25"/>
  <c r="B1061" i="25"/>
  <c r="A1062" i="25"/>
  <c r="B1062" i="25"/>
  <c r="A1063" i="25"/>
  <c r="B1063" i="25"/>
  <c r="A1064" i="25"/>
  <c r="B1064" i="25"/>
  <c r="A1065" i="25"/>
  <c r="B1065" i="25"/>
  <c r="A1066" i="25"/>
  <c r="B1066" i="25"/>
  <c r="A1067" i="25"/>
  <c r="B1067" i="25"/>
  <c r="A1068" i="25"/>
  <c r="B1068" i="25"/>
  <c r="A1069" i="25"/>
  <c r="B1069" i="25"/>
  <c r="A1070" i="25"/>
  <c r="B1070" i="25"/>
  <c r="A1071" i="25"/>
  <c r="B1071" i="25"/>
  <c r="A1072" i="25"/>
  <c r="B1072" i="25"/>
  <c r="A1073" i="25"/>
  <c r="B1073" i="25"/>
  <c r="A1074" i="25"/>
  <c r="B1074" i="25"/>
  <c r="A1075" i="25"/>
  <c r="B1075" i="25"/>
  <c r="A1076" i="25"/>
  <c r="B1076" i="25"/>
  <c r="A1077" i="25"/>
  <c r="B1077" i="25"/>
  <c r="A1078" i="25"/>
  <c r="B1078" i="25"/>
  <c r="A1079" i="25"/>
  <c r="B1079" i="25"/>
  <c r="A1080" i="25"/>
  <c r="B1080" i="25"/>
  <c r="A1081" i="25"/>
  <c r="B1081" i="25"/>
  <c r="A1082" i="25"/>
  <c r="B1082" i="25"/>
  <c r="A1083" i="25"/>
  <c r="B1083" i="25"/>
  <c r="A1084" i="25"/>
  <c r="B1084" i="25"/>
  <c r="A1085" i="25"/>
  <c r="B1085" i="25"/>
  <c r="A1086" i="25"/>
  <c r="B1086" i="25"/>
  <c r="A210" i="25"/>
  <c r="B210" i="25"/>
  <c r="A211" i="25"/>
  <c r="B211" i="25"/>
  <c r="A212" i="25"/>
  <c r="B212" i="25"/>
  <c r="A213" i="25"/>
  <c r="B213" i="25"/>
  <c r="A214" i="25"/>
  <c r="B214" i="25"/>
  <c r="A215" i="25"/>
  <c r="B215" i="25"/>
  <c r="A216" i="25"/>
  <c r="B216" i="25"/>
  <c r="A217" i="25"/>
  <c r="B217" i="25"/>
  <c r="A218" i="25"/>
  <c r="B218" i="25"/>
  <c r="A219" i="25"/>
  <c r="B219" i="25"/>
  <c r="A220" i="25"/>
  <c r="B220" i="25"/>
  <c r="A221" i="25"/>
  <c r="B221" i="25"/>
  <c r="A222" i="25"/>
  <c r="B222" i="25"/>
  <c r="A223" i="25"/>
  <c r="B223" i="25"/>
  <c r="A224" i="25"/>
  <c r="B224" i="25"/>
  <c r="A225" i="25"/>
  <c r="B225" i="25"/>
  <c r="A226" i="25"/>
  <c r="B226" i="25"/>
  <c r="A227" i="25"/>
  <c r="B227" i="25"/>
  <c r="A228" i="25"/>
  <c r="B228" i="25"/>
  <c r="A197" i="25"/>
  <c r="B197" i="25"/>
  <c r="A198" i="25"/>
  <c r="B198" i="25"/>
  <c r="A199" i="25"/>
  <c r="B199" i="25"/>
  <c r="A200" i="25"/>
  <c r="B200" i="25"/>
  <c r="A201" i="25"/>
  <c r="B201" i="25"/>
  <c r="A202" i="25"/>
  <c r="B202" i="25"/>
  <c r="E79" i="29"/>
  <c r="F79" i="29"/>
  <c r="G79" i="29"/>
  <c r="H79" i="29"/>
  <c r="I79" i="29"/>
  <c r="J79" i="29"/>
  <c r="K79" i="29"/>
  <c r="L79" i="29"/>
  <c r="M79" i="29"/>
  <c r="N79" i="29"/>
  <c r="O79" i="29"/>
  <c r="P79" i="29"/>
  <c r="Q79" i="29" s="1"/>
  <c r="E80" i="29"/>
  <c r="F80" i="29"/>
  <c r="G80" i="29"/>
  <c r="H80" i="29"/>
  <c r="I80" i="29"/>
  <c r="J80" i="29"/>
  <c r="K80" i="29"/>
  <c r="L80" i="29"/>
  <c r="M80" i="29"/>
  <c r="N80" i="29"/>
  <c r="O80" i="29"/>
  <c r="P80" i="29"/>
  <c r="E81" i="29"/>
  <c r="F81" i="29"/>
  <c r="G81" i="29"/>
  <c r="H81" i="29"/>
  <c r="I81" i="29"/>
  <c r="J81" i="29"/>
  <c r="K81" i="29"/>
  <c r="L81" i="29"/>
  <c r="M81" i="29"/>
  <c r="N81" i="29"/>
  <c r="O81" i="29"/>
  <c r="P81" i="29"/>
  <c r="Q81" i="29" s="1"/>
  <c r="E82" i="29"/>
  <c r="F82" i="29"/>
  <c r="G82" i="29"/>
  <c r="H82" i="29"/>
  <c r="I82" i="29"/>
  <c r="J82" i="29"/>
  <c r="K82" i="29"/>
  <c r="L82" i="29"/>
  <c r="M82" i="29"/>
  <c r="N82" i="29"/>
  <c r="O82" i="29"/>
  <c r="P82" i="29"/>
  <c r="Q82" i="29" s="1"/>
  <c r="D80" i="29"/>
  <c r="D81" i="29"/>
  <c r="D82" i="29"/>
  <c r="D79" i="29"/>
  <c r="E73" i="29"/>
  <c r="F73" i="29"/>
  <c r="G73" i="29"/>
  <c r="H73" i="29"/>
  <c r="I73" i="29"/>
  <c r="J73" i="29"/>
  <c r="K73" i="29"/>
  <c r="L73" i="29"/>
  <c r="M73" i="29"/>
  <c r="N73" i="29"/>
  <c r="O73" i="29"/>
  <c r="P73" i="29"/>
  <c r="E74" i="29"/>
  <c r="F74" i="29"/>
  <c r="G74" i="29"/>
  <c r="H74" i="29"/>
  <c r="I74" i="29"/>
  <c r="J74" i="29"/>
  <c r="K74" i="29"/>
  <c r="L74" i="29"/>
  <c r="M74" i="29"/>
  <c r="N74" i="29"/>
  <c r="O74" i="29"/>
  <c r="P74" i="29"/>
  <c r="E75" i="29"/>
  <c r="F75" i="29"/>
  <c r="G75" i="29"/>
  <c r="H75" i="29"/>
  <c r="I75" i="29"/>
  <c r="J75" i="29"/>
  <c r="K75" i="29"/>
  <c r="L75" i="29"/>
  <c r="M75" i="29"/>
  <c r="N75" i="29"/>
  <c r="O75" i="29"/>
  <c r="P75" i="29"/>
  <c r="E76" i="29"/>
  <c r="F76" i="29"/>
  <c r="G76" i="29"/>
  <c r="H76" i="29"/>
  <c r="I76" i="29"/>
  <c r="J76" i="29"/>
  <c r="K76" i="29"/>
  <c r="L76" i="29"/>
  <c r="M76" i="29"/>
  <c r="N76" i="29"/>
  <c r="O76" i="29"/>
  <c r="P76" i="29"/>
  <c r="E77" i="29"/>
  <c r="F77" i="29"/>
  <c r="G77" i="29"/>
  <c r="H77" i="29"/>
  <c r="I77" i="29"/>
  <c r="J77" i="29"/>
  <c r="K77" i="29"/>
  <c r="L77" i="29"/>
  <c r="M77" i="29"/>
  <c r="N77" i="29"/>
  <c r="O77" i="29"/>
  <c r="P77" i="29"/>
  <c r="D74" i="29"/>
  <c r="Q74" i="29"/>
  <c r="D75" i="29"/>
  <c r="D76" i="29"/>
  <c r="D77" i="29"/>
  <c r="D73" i="29"/>
  <c r="E68" i="29"/>
  <c r="F68" i="29"/>
  <c r="G68" i="29"/>
  <c r="H68" i="29"/>
  <c r="I68" i="29"/>
  <c r="J68" i="29"/>
  <c r="K68" i="29"/>
  <c r="L68" i="29"/>
  <c r="M68" i="29"/>
  <c r="N68" i="29"/>
  <c r="O68" i="29"/>
  <c r="P68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E70" i="29"/>
  <c r="F70" i="29"/>
  <c r="G70" i="29"/>
  <c r="H70" i="29"/>
  <c r="Q70" i="29"/>
  <c r="I70" i="29"/>
  <c r="J70" i="29"/>
  <c r="K70" i="29"/>
  <c r="L70" i="29"/>
  <c r="M70" i="29"/>
  <c r="N70" i="29"/>
  <c r="O70" i="29"/>
  <c r="P70" i="29"/>
  <c r="E71" i="29"/>
  <c r="F71" i="29"/>
  <c r="G71" i="29"/>
  <c r="H71" i="29"/>
  <c r="I71" i="29"/>
  <c r="J71" i="29"/>
  <c r="K71" i="29"/>
  <c r="L71" i="29"/>
  <c r="M71" i="29"/>
  <c r="N71" i="29"/>
  <c r="O71" i="29"/>
  <c r="P71" i="29"/>
  <c r="D69" i="29"/>
  <c r="D70" i="29"/>
  <c r="D71" i="29"/>
  <c r="D68" i="29"/>
  <c r="E64" i="29"/>
  <c r="F64" i="29"/>
  <c r="G64" i="29"/>
  <c r="H64" i="29"/>
  <c r="I64" i="29"/>
  <c r="J64" i="29"/>
  <c r="K64" i="29"/>
  <c r="L64" i="29"/>
  <c r="M64" i="29"/>
  <c r="N64" i="29"/>
  <c r="O64" i="29"/>
  <c r="P64" i="29"/>
  <c r="E65" i="29"/>
  <c r="F65" i="29"/>
  <c r="G65" i="29"/>
  <c r="H65" i="29"/>
  <c r="I65" i="29"/>
  <c r="J65" i="29"/>
  <c r="K65" i="29"/>
  <c r="L65" i="29"/>
  <c r="M65" i="29"/>
  <c r="N65" i="29"/>
  <c r="O65" i="29"/>
  <c r="P65" i="29"/>
  <c r="E66" i="29"/>
  <c r="F66" i="29"/>
  <c r="G66" i="29"/>
  <c r="H66" i="29"/>
  <c r="I66" i="29"/>
  <c r="J66" i="29"/>
  <c r="K66" i="29"/>
  <c r="L66" i="29"/>
  <c r="M66" i="29"/>
  <c r="N66" i="29"/>
  <c r="O66" i="29"/>
  <c r="P66" i="29"/>
  <c r="D65" i="29"/>
  <c r="Q65" i="29"/>
  <c r="D66" i="29"/>
  <c r="Q66" i="29"/>
  <c r="D64" i="29"/>
  <c r="Q64" i="29"/>
  <c r="E55" i="29"/>
  <c r="F55" i="29"/>
  <c r="G55" i="29"/>
  <c r="H55" i="29"/>
  <c r="I55" i="29"/>
  <c r="J55" i="29"/>
  <c r="K55" i="29"/>
  <c r="L55" i="29"/>
  <c r="M55" i="29"/>
  <c r="N55" i="29"/>
  <c r="O55" i="29"/>
  <c r="P55" i="29"/>
  <c r="E56" i="29"/>
  <c r="F56" i="29"/>
  <c r="G56" i="29"/>
  <c r="H56" i="29"/>
  <c r="I56" i="29"/>
  <c r="J56" i="29"/>
  <c r="K56" i="29"/>
  <c r="L56" i="29"/>
  <c r="M56" i="29"/>
  <c r="N56" i="29"/>
  <c r="O56" i="29"/>
  <c r="P56" i="29"/>
  <c r="E57" i="29"/>
  <c r="F57" i="29"/>
  <c r="G57" i="29"/>
  <c r="H57" i="29"/>
  <c r="I57" i="29"/>
  <c r="J57" i="29"/>
  <c r="K57" i="29"/>
  <c r="L57" i="29"/>
  <c r="M57" i="29"/>
  <c r="N57" i="29"/>
  <c r="O57" i="29"/>
  <c r="P57" i="29"/>
  <c r="E58" i="29"/>
  <c r="F58" i="29"/>
  <c r="G58" i="29"/>
  <c r="H58" i="29"/>
  <c r="I58" i="29"/>
  <c r="J58" i="29"/>
  <c r="K58" i="29"/>
  <c r="L58" i="29"/>
  <c r="M58" i="29"/>
  <c r="N58" i="29"/>
  <c r="O58" i="29"/>
  <c r="P58" i="29"/>
  <c r="E59" i="29"/>
  <c r="F59" i="29"/>
  <c r="G59" i="29"/>
  <c r="H59" i="29"/>
  <c r="I59" i="29"/>
  <c r="J59" i="29"/>
  <c r="K59" i="29"/>
  <c r="L59" i="29"/>
  <c r="M59" i="29"/>
  <c r="N59" i="29"/>
  <c r="O59" i="29"/>
  <c r="P59" i="29"/>
  <c r="E60" i="29"/>
  <c r="F60" i="29"/>
  <c r="G60" i="29"/>
  <c r="H60" i="29"/>
  <c r="I60" i="29"/>
  <c r="J60" i="29"/>
  <c r="K60" i="29"/>
  <c r="L60" i="29"/>
  <c r="M60" i="29"/>
  <c r="N60" i="29"/>
  <c r="O60" i="29"/>
  <c r="P60" i="29"/>
  <c r="E61" i="29"/>
  <c r="F61" i="29"/>
  <c r="G61" i="29"/>
  <c r="H61" i="29"/>
  <c r="I61" i="29"/>
  <c r="J61" i="29"/>
  <c r="K61" i="29"/>
  <c r="L61" i="29"/>
  <c r="M61" i="29"/>
  <c r="N61" i="29"/>
  <c r="O61" i="29"/>
  <c r="P61" i="29"/>
  <c r="E62" i="29"/>
  <c r="F62" i="29"/>
  <c r="G62" i="29"/>
  <c r="H62" i="29"/>
  <c r="I62" i="29"/>
  <c r="J62" i="29"/>
  <c r="K62" i="29"/>
  <c r="L62" i="29"/>
  <c r="M62" i="29"/>
  <c r="N62" i="29"/>
  <c r="O62" i="29"/>
  <c r="P62" i="29"/>
  <c r="D56" i="29"/>
  <c r="D57" i="29"/>
  <c r="Q57" i="29"/>
  <c r="D58" i="29"/>
  <c r="D59" i="29"/>
  <c r="D60" i="29"/>
  <c r="D61" i="29"/>
  <c r="D62" i="29"/>
  <c r="D55" i="29"/>
  <c r="E50" i="29"/>
  <c r="F50" i="29"/>
  <c r="G50" i="29"/>
  <c r="H50" i="29"/>
  <c r="I50" i="29"/>
  <c r="J50" i="29"/>
  <c r="K50" i="29"/>
  <c r="L50" i="29"/>
  <c r="M50" i="29"/>
  <c r="N50" i="29"/>
  <c r="O50" i="29"/>
  <c r="P50" i="29"/>
  <c r="E51" i="29"/>
  <c r="F51" i="29"/>
  <c r="G51" i="29"/>
  <c r="H51" i="29"/>
  <c r="I51" i="29"/>
  <c r="J51" i="29"/>
  <c r="K51" i="29"/>
  <c r="L51" i="29"/>
  <c r="M51" i="29"/>
  <c r="N51" i="29"/>
  <c r="O51" i="29"/>
  <c r="P51" i="29"/>
  <c r="E52" i="29"/>
  <c r="F52" i="29"/>
  <c r="G52" i="29"/>
  <c r="H52" i="29"/>
  <c r="I52" i="29"/>
  <c r="J52" i="29"/>
  <c r="K52" i="29"/>
  <c r="L52" i="29"/>
  <c r="M52" i="29"/>
  <c r="N52" i="29"/>
  <c r="O52" i="29"/>
  <c r="P52" i="29"/>
  <c r="E53" i="29"/>
  <c r="F53" i="29"/>
  <c r="G53" i="29"/>
  <c r="H53" i="29"/>
  <c r="I53" i="29"/>
  <c r="J53" i="29"/>
  <c r="K53" i="29"/>
  <c r="L53" i="29"/>
  <c r="M53" i="29"/>
  <c r="N53" i="29"/>
  <c r="O53" i="29"/>
  <c r="P53" i="29"/>
  <c r="Q53" i="29"/>
  <c r="D51" i="29"/>
  <c r="D52" i="29"/>
  <c r="D53" i="29"/>
  <c r="D50" i="29"/>
  <c r="Q50" i="29"/>
  <c r="E44" i="29"/>
  <c r="F44" i="29"/>
  <c r="G44" i="29"/>
  <c r="H44" i="29"/>
  <c r="I44" i="29"/>
  <c r="J44" i="29"/>
  <c r="K44" i="29"/>
  <c r="L44" i="29"/>
  <c r="M44" i="29"/>
  <c r="N44" i="29"/>
  <c r="O44" i="29"/>
  <c r="P44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D45" i="29"/>
  <c r="D46" i="29"/>
  <c r="D47" i="29"/>
  <c r="D48" i="29"/>
  <c r="Q48" i="29"/>
  <c r="D44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E39" i="29"/>
  <c r="F39" i="29"/>
  <c r="G39" i="29"/>
  <c r="H39" i="29"/>
  <c r="I39" i="29"/>
  <c r="J39" i="29"/>
  <c r="K39" i="29"/>
  <c r="L39" i="29"/>
  <c r="M39" i="29"/>
  <c r="N39" i="29"/>
  <c r="O39" i="29"/>
  <c r="P39" i="29"/>
  <c r="E40" i="29"/>
  <c r="F40" i="29"/>
  <c r="G40" i="29"/>
  <c r="H40" i="29"/>
  <c r="I40" i="29"/>
  <c r="J40" i="29"/>
  <c r="K40" i="29"/>
  <c r="L40" i="29"/>
  <c r="M40" i="29"/>
  <c r="N40" i="29"/>
  <c r="O40" i="29"/>
  <c r="P40" i="29"/>
  <c r="E41" i="29"/>
  <c r="F41" i="29"/>
  <c r="G41" i="29"/>
  <c r="H41" i="29"/>
  <c r="I41" i="29"/>
  <c r="J41" i="29"/>
  <c r="K41" i="29"/>
  <c r="L41" i="29"/>
  <c r="M41" i="29"/>
  <c r="N41" i="29"/>
  <c r="O41" i="29"/>
  <c r="P41" i="29"/>
  <c r="E42" i="29"/>
  <c r="F42" i="29"/>
  <c r="G42" i="29"/>
  <c r="H42" i="29"/>
  <c r="I42" i="29"/>
  <c r="J42" i="29"/>
  <c r="K42" i="29"/>
  <c r="L42" i="29"/>
  <c r="M42" i="29"/>
  <c r="N42" i="29"/>
  <c r="O42" i="29"/>
  <c r="P42" i="29"/>
  <c r="D39" i="29"/>
  <c r="D40" i="29"/>
  <c r="D41" i="29"/>
  <c r="D42" i="29"/>
  <c r="D38" i="29"/>
  <c r="E13" i="29"/>
  <c r="F13" i="29"/>
  <c r="G13" i="29"/>
  <c r="H13" i="29"/>
  <c r="I13" i="29"/>
  <c r="J13" i="29"/>
  <c r="K13" i="29"/>
  <c r="L13" i="29"/>
  <c r="M13" i="29"/>
  <c r="N13" i="29"/>
  <c r="O13" i="29"/>
  <c r="P13" i="29"/>
  <c r="E14" i="29"/>
  <c r="F14" i="29"/>
  <c r="G14" i="29"/>
  <c r="H14" i="29"/>
  <c r="I14" i="29"/>
  <c r="J14" i="29"/>
  <c r="K14" i="29"/>
  <c r="L14" i="29"/>
  <c r="M14" i="29"/>
  <c r="N14" i="29"/>
  <c r="O14" i="29"/>
  <c r="P14" i="29"/>
  <c r="Q14" i="29"/>
  <c r="E15" i="29"/>
  <c r="F15" i="29"/>
  <c r="G15" i="29"/>
  <c r="H15" i="29"/>
  <c r="I15" i="29"/>
  <c r="J15" i="29"/>
  <c r="K15" i="29"/>
  <c r="L15" i="29"/>
  <c r="M15" i="29"/>
  <c r="N15" i="29"/>
  <c r="O15" i="29"/>
  <c r="P15" i="29"/>
  <c r="E16" i="29"/>
  <c r="F16" i="29"/>
  <c r="G16" i="29"/>
  <c r="H16" i="29"/>
  <c r="I16" i="29"/>
  <c r="J16" i="29"/>
  <c r="K16" i="29"/>
  <c r="L16" i="29"/>
  <c r="M16" i="29"/>
  <c r="N16" i="29"/>
  <c r="O16" i="29"/>
  <c r="P16" i="29"/>
  <c r="E17" i="29"/>
  <c r="F17" i="29"/>
  <c r="G17" i="29"/>
  <c r="H17" i="29"/>
  <c r="I17" i="29"/>
  <c r="J17" i="29"/>
  <c r="K17" i="29"/>
  <c r="L17" i="29"/>
  <c r="M17" i="29"/>
  <c r="N17" i="29"/>
  <c r="O17" i="29"/>
  <c r="P17" i="29"/>
  <c r="E18" i="29"/>
  <c r="F18" i="29"/>
  <c r="G18" i="29"/>
  <c r="H18" i="29"/>
  <c r="I18" i="29"/>
  <c r="J18" i="29"/>
  <c r="K18" i="29"/>
  <c r="L18" i="29"/>
  <c r="M18" i="29"/>
  <c r="N18" i="29"/>
  <c r="O18" i="29"/>
  <c r="P18" i="29"/>
  <c r="E19" i="29"/>
  <c r="F19" i="29"/>
  <c r="G19" i="29"/>
  <c r="H19" i="29"/>
  <c r="I19" i="29"/>
  <c r="J19" i="29"/>
  <c r="K19" i="29"/>
  <c r="L19" i="29"/>
  <c r="M19" i="29"/>
  <c r="N19" i="29"/>
  <c r="O19" i="29"/>
  <c r="P19" i="29"/>
  <c r="Q19" i="29"/>
  <c r="E20" i="29"/>
  <c r="F20" i="29"/>
  <c r="G20" i="29"/>
  <c r="H20" i="29"/>
  <c r="I20" i="29"/>
  <c r="J20" i="29"/>
  <c r="K20" i="29"/>
  <c r="L20" i="29"/>
  <c r="M20" i="29"/>
  <c r="N20" i="29"/>
  <c r="O20" i="29"/>
  <c r="P20" i="29"/>
  <c r="E21" i="29"/>
  <c r="F21" i="29"/>
  <c r="G21" i="29"/>
  <c r="H21" i="29"/>
  <c r="I21" i="29"/>
  <c r="J21" i="29"/>
  <c r="K21" i="29"/>
  <c r="L21" i="29"/>
  <c r="M21" i="29"/>
  <c r="N21" i="29"/>
  <c r="O21" i="29"/>
  <c r="P21" i="29"/>
  <c r="E22" i="29"/>
  <c r="F22" i="29"/>
  <c r="G22" i="29"/>
  <c r="H22" i="29"/>
  <c r="I22" i="29"/>
  <c r="J22" i="29"/>
  <c r="K22" i="29"/>
  <c r="L22" i="29"/>
  <c r="M22" i="29"/>
  <c r="N22" i="29"/>
  <c r="O22" i="29"/>
  <c r="P22" i="29"/>
  <c r="Q22" i="29"/>
  <c r="E23" i="29"/>
  <c r="F23" i="29"/>
  <c r="G23" i="29"/>
  <c r="H23" i="29"/>
  <c r="I23" i="29"/>
  <c r="J23" i="29"/>
  <c r="K23" i="29"/>
  <c r="L23" i="29"/>
  <c r="M23" i="29"/>
  <c r="N23" i="29"/>
  <c r="O23" i="29"/>
  <c r="P23" i="29"/>
  <c r="E24" i="29"/>
  <c r="F24" i="29"/>
  <c r="G24" i="29"/>
  <c r="H24" i="29"/>
  <c r="I24" i="29"/>
  <c r="J24" i="29"/>
  <c r="K24" i="29"/>
  <c r="L24" i="29"/>
  <c r="M24" i="29"/>
  <c r="N24" i="29"/>
  <c r="O24" i="29"/>
  <c r="P24" i="29"/>
  <c r="E25" i="29"/>
  <c r="F25" i="29"/>
  <c r="G25" i="29"/>
  <c r="H25" i="29"/>
  <c r="I25" i="29"/>
  <c r="J25" i="29"/>
  <c r="K25" i="29"/>
  <c r="L25" i="29"/>
  <c r="M25" i="29"/>
  <c r="N25" i="29"/>
  <c r="O25" i="29"/>
  <c r="P25" i="29"/>
  <c r="E26" i="29"/>
  <c r="F26" i="29"/>
  <c r="G26" i="29"/>
  <c r="H26" i="29"/>
  <c r="I26" i="29"/>
  <c r="J26" i="29"/>
  <c r="K26" i="29"/>
  <c r="L26" i="29"/>
  <c r="M26" i="29"/>
  <c r="N26" i="29"/>
  <c r="O26" i="29"/>
  <c r="P26" i="29"/>
  <c r="E27" i="29"/>
  <c r="F27" i="29"/>
  <c r="G27" i="29"/>
  <c r="H27" i="29"/>
  <c r="I27" i="29"/>
  <c r="J27" i="29"/>
  <c r="K27" i="29"/>
  <c r="L27" i="29"/>
  <c r="M27" i="29"/>
  <c r="N27" i="29"/>
  <c r="O27" i="29"/>
  <c r="P27" i="29"/>
  <c r="E28" i="29"/>
  <c r="F28" i="29"/>
  <c r="G28" i="29"/>
  <c r="H28" i="29"/>
  <c r="I28" i="29"/>
  <c r="J28" i="29"/>
  <c r="K28" i="29"/>
  <c r="L28" i="29"/>
  <c r="M28" i="29"/>
  <c r="N28" i="29"/>
  <c r="O28" i="29"/>
  <c r="P28" i="29"/>
  <c r="E29" i="29"/>
  <c r="F29" i="29"/>
  <c r="G29" i="29"/>
  <c r="H29" i="29"/>
  <c r="I29" i="29"/>
  <c r="J29" i="29"/>
  <c r="K29" i="29"/>
  <c r="L29" i="29"/>
  <c r="M29" i="29"/>
  <c r="N29" i="29"/>
  <c r="O29" i="29"/>
  <c r="P29" i="29"/>
  <c r="E30" i="29"/>
  <c r="F30" i="29"/>
  <c r="G30" i="29"/>
  <c r="H30" i="29"/>
  <c r="I30" i="29"/>
  <c r="J30" i="29"/>
  <c r="K30" i="29"/>
  <c r="L30" i="29"/>
  <c r="M30" i="29"/>
  <c r="N30" i="29"/>
  <c r="O30" i="29"/>
  <c r="P30" i="29"/>
  <c r="E31" i="29"/>
  <c r="F31" i="29"/>
  <c r="G31" i="29"/>
  <c r="H31" i="29"/>
  <c r="I31" i="29"/>
  <c r="J31" i="29"/>
  <c r="K31" i="29"/>
  <c r="L31" i="29"/>
  <c r="M31" i="29"/>
  <c r="N31" i="29"/>
  <c r="O31" i="29"/>
  <c r="P31" i="29"/>
  <c r="E32" i="29"/>
  <c r="F32" i="29"/>
  <c r="G32" i="29"/>
  <c r="H32" i="29"/>
  <c r="I32" i="29"/>
  <c r="J32" i="29"/>
  <c r="K32" i="29"/>
  <c r="L32" i="29"/>
  <c r="M32" i="29"/>
  <c r="N32" i="29"/>
  <c r="O32" i="29"/>
  <c r="P32" i="29"/>
  <c r="E33" i="29"/>
  <c r="F33" i="29"/>
  <c r="G33" i="29"/>
  <c r="H33" i="29"/>
  <c r="I33" i="29"/>
  <c r="J33" i="29"/>
  <c r="K33" i="29"/>
  <c r="L33" i="29"/>
  <c r="M33" i="29"/>
  <c r="N33" i="29"/>
  <c r="O33" i="29"/>
  <c r="P33" i="29"/>
  <c r="E34" i="29"/>
  <c r="F34" i="29"/>
  <c r="G34" i="29"/>
  <c r="H34" i="29"/>
  <c r="I34" i="29"/>
  <c r="J34" i="29"/>
  <c r="K34" i="29"/>
  <c r="L34" i="29"/>
  <c r="M34" i="29"/>
  <c r="N34" i="29"/>
  <c r="O34" i="29"/>
  <c r="P34" i="29"/>
  <c r="E35" i="29"/>
  <c r="F35" i="29"/>
  <c r="G35" i="29"/>
  <c r="H35" i="29"/>
  <c r="I35" i="29"/>
  <c r="J35" i="29"/>
  <c r="K35" i="29"/>
  <c r="L35" i="29"/>
  <c r="M35" i="29"/>
  <c r="N35" i="29"/>
  <c r="O35" i="29"/>
  <c r="P35" i="29"/>
  <c r="E36" i="29"/>
  <c r="Q36" i="29"/>
  <c r="F36" i="29"/>
  <c r="G36" i="29"/>
  <c r="H36" i="29"/>
  <c r="I36" i="29"/>
  <c r="J36" i="29"/>
  <c r="K36" i="29"/>
  <c r="L36" i="29"/>
  <c r="M36" i="29"/>
  <c r="N36" i="29"/>
  <c r="O36" i="29"/>
  <c r="P36" i="29"/>
  <c r="D14" i="29"/>
  <c r="D15" i="29"/>
  <c r="D16" i="29"/>
  <c r="Q16" i="29"/>
  <c r="D17" i="29"/>
  <c r="Q17" i="29"/>
  <c r="D18" i="29"/>
  <c r="D19" i="29"/>
  <c r="D20" i="29"/>
  <c r="Q20" i="29"/>
  <c r="D21" i="29"/>
  <c r="D22" i="29"/>
  <c r="D23" i="29"/>
  <c r="D24" i="29"/>
  <c r="D25" i="29"/>
  <c r="Q25" i="29"/>
  <c r="D26" i="29"/>
  <c r="D27" i="29"/>
  <c r="D28" i="29"/>
  <c r="Q28" i="29"/>
  <c r="D29" i="29"/>
  <c r="D30" i="29"/>
  <c r="D31" i="29"/>
  <c r="D32" i="29"/>
  <c r="Q32" i="29"/>
  <c r="D33" i="29"/>
  <c r="D34" i="29"/>
  <c r="D35" i="29"/>
  <c r="Q35" i="29"/>
  <c r="D36" i="29"/>
  <c r="D13" i="29"/>
  <c r="L2" i="29"/>
  <c r="Q7" i="29"/>
  <c r="Q12" i="29"/>
  <c r="Q37" i="29"/>
  <c r="Q43" i="29"/>
  <c r="Q49" i="29"/>
  <c r="Q54" i="29"/>
  <c r="Q63" i="29"/>
  <c r="Q67" i="29"/>
  <c r="Q72" i="29"/>
  <c r="Q78" i="29"/>
  <c r="E8" i="29"/>
  <c r="F8" i="29"/>
  <c r="G8" i="29"/>
  <c r="H8" i="29"/>
  <c r="I8" i="29"/>
  <c r="J8" i="29"/>
  <c r="K8" i="29"/>
  <c r="L8" i="29"/>
  <c r="M8" i="29"/>
  <c r="N8" i="29"/>
  <c r="O8" i="29"/>
  <c r="Q8" i="29"/>
  <c r="P8" i="29"/>
  <c r="E9" i="29"/>
  <c r="F9" i="29"/>
  <c r="G9" i="29"/>
  <c r="H9" i="29"/>
  <c r="I9" i="29"/>
  <c r="J9" i="29"/>
  <c r="K9" i="29"/>
  <c r="L9" i="29"/>
  <c r="M9" i="29"/>
  <c r="N9" i="29"/>
  <c r="O9" i="29"/>
  <c r="Q9" i="29"/>
  <c r="P9" i="29"/>
  <c r="E10" i="29"/>
  <c r="F10" i="29"/>
  <c r="G10" i="29"/>
  <c r="H10" i="29"/>
  <c r="I10" i="29"/>
  <c r="J10" i="29"/>
  <c r="K10" i="29"/>
  <c r="L10" i="29"/>
  <c r="M10" i="29"/>
  <c r="N10" i="29"/>
  <c r="O10" i="29"/>
  <c r="Q10" i="29"/>
  <c r="P10" i="29"/>
  <c r="E11" i="29"/>
  <c r="F11" i="29"/>
  <c r="G11" i="29"/>
  <c r="H11" i="29"/>
  <c r="I11" i="29"/>
  <c r="J11" i="29"/>
  <c r="K11" i="29"/>
  <c r="L11" i="29"/>
  <c r="M11" i="29"/>
  <c r="N11" i="29"/>
  <c r="O11" i="29"/>
  <c r="P11" i="29"/>
  <c r="D9" i="29"/>
  <c r="D10" i="29"/>
  <c r="D11" i="29"/>
  <c r="D8" i="29"/>
  <c r="E4" i="29"/>
  <c r="F4" i="29"/>
  <c r="G4" i="29"/>
  <c r="H4" i="29"/>
  <c r="I4" i="29"/>
  <c r="J4" i="29"/>
  <c r="K4" i="29"/>
  <c r="L4" i="29"/>
  <c r="M4" i="29"/>
  <c r="N4" i="29"/>
  <c r="O4" i="29"/>
  <c r="P4" i="29"/>
  <c r="E5" i="29"/>
  <c r="F5" i="29"/>
  <c r="G5" i="29"/>
  <c r="H5" i="29"/>
  <c r="I5" i="29"/>
  <c r="J5" i="29"/>
  <c r="K5" i="29"/>
  <c r="L5" i="29"/>
  <c r="M5" i="29"/>
  <c r="N5" i="29"/>
  <c r="O5" i="29"/>
  <c r="P5" i="29"/>
  <c r="E6" i="29"/>
  <c r="F6" i="29"/>
  <c r="G6" i="29"/>
  <c r="H6" i="29"/>
  <c r="I6" i="29"/>
  <c r="J6" i="29"/>
  <c r="K6" i="29"/>
  <c r="L6" i="29"/>
  <c r="M6" i="29"/>
  <c r="N6" i="29"/>
  <c r="O6" i="29"/>
  <c r="P6" i="29"/>
  <c r="D4" i="29"/>
  <c r="D5" i="29"/>
  <c r="Q5" i="29" s="1"/>
  <c r="Q2" i="29" s="1"/>
  <c r="D6" i="29"/>
  <c r="I92" i="19"/>
  <c r="J92" i="19"/>
  <c r="K92" i="19"/>
  <c r="L92" i="19"/>
  <c r="M92" i="19"/>
  <c r="N92" i="19"/>
  <c r="O92" i="19"/>
  <c r="P92" i="19"/>
  <c r="Q92" i="19"/>
  <c r="R92" i="19"/>
  <c r="S92" i="19"/>
  <c r="T92" i="19"/>
  <c r="I93" i="19"/>
  <c r="J93" i="19"/>
  <c r="K93" i="19"/>
  <c r="L93" i="19"/>
  <c r="M93" i="19"/>
  <c r="N93" i="19"/>
  <c r="O93" i="19"/>
  <c r="P93" i="19"/>
  <c r="Q93" i="19"/>
  <c r="R93" i="19"/>
  <c r="S93" i="19"/>
  <c r="T93" i="19"/>
  <c r="I94" i="19"/>
  <c r="J94" i="19"/>
  <c r="K94" i="19"/>
  <c r="L94" i="19"/>
  <c r="M94" i="19"/>
  <c r="N94" i="19"/>
  <c r="O94" i="19"/>
  <c r="P94" i="19"/>
  <c r="Q94" i="19"/>
  <c r="R94" i="19"/>
  <c r="S94" i="19"/>
  <c r="T94" i="19"/>
  <c r="I95" i="19"/>
  <c r="J95" i="19"/>
  <c r="K95" i="19"/>
  <c r="L95" i="19"/>
  <c r="M95" i="19"/>
  <c r="N95" i="19"/>
  <c r="O95" i="19"/>
  <c r="P95" i="19"/>
  <c r="Q95" i="19"/>
  <c r="R95" i="19"/>
  <c r="S95" i="19"/>
  <c r="T95" i="19"/>
  <c r="I96" i="19"/>
  <c r="J96" i="19"/>
  <c r="K96" i="19"/>
  <c r="L96" i="19"/>
  <c r="M96" i="19"/>
  <c r="N96" i="19"/>
  <c r="O96" i="19"/>
  <c r="P96" i="19"/>
  <c r="Q96" i="19"/>
  <c r="R96" i="19"/>
  <c r="S96" i="19"/>
  <c r="T96" i="19"/>
  <c r="H96" i="19"/>
  <c r="H95" i="19"/>
  <c r="H94" i="19"/>
  <c r="H93" i="19"/>
  <c r="H92" i="19"/>
  <c r="I85" i="19"/>
  <c r="J85" i="19"/>
  <c r="K85" i="19"/>
  <c r="L85" i="19"/>
  <c r="M85" i="19"/>
  <c r="N85" i="19"/>
  <c r="O85" i="19"/>
  <c r="P85" i="19"/>
  <c r="Q85" i="19"/>
  <c r="R85" i="19"/>
  <c r="S85" i="19"/>
  <c r="T85" i="19"/>
  <c r="I86" i="19"/>
  <c r="J86" i="19"/>
  <c r="K86" i="19"/>
  <c r="L86" i="19"/>
  <c r="M86" i="19"/>
  <c r="N86" i="19"/>
  <c r="O86" i="19"/>
  <c r="P86" i="19"/>
  <c r="Q86" i="19"/>
  <c r="R86" i="19"/>
  <c r="S86" i="19"/>
  <c r="T86" i="19"/>
  <c r="I87" i="19"/>
  <c r="J87" i="19"/>
  <c r="K87" i="19"/>
  <c r="L87" i="19"/>
  <c r="M87" i="19"/>
  <c r="N87" i="19"/>
  <c r="O87" i="19"/>
  <c r="P87" i="19"/>
  <c r="Q87" i="19"/>
  <c r="R87" i="19"/>
  <c r="S87" i="19"/>
  <c r="T87" i="19"/>
  <c r="I88" i="19"/>
  <c r="J88" i="19"/>
  <c r="K88" i="19"/>
  <c r="L88" i="19"/>
  <c r="M88" i="19"/>
  <c r="N88" i="19"/>
  <c r="O88" i="19"/>
  <c r="P88" i="19"/>
  <c r="Q88" i="19"/>
  <c r="R88" i="19"/>
  <c r="S88" i="19"/>
  <c r="T88" i="19"/>
  <c r="I89" i="19"/>
  <c r="J89" i="19"/>
  <c r="K89" i="19"/>
  <c r="L89" i="19"/>
  <c r="M89" i="19"/>
  <c r="N89" i="19"/>
  <c r="O89" i="19"/>
  <c r="P89" i="19"/>
  <c r="Q89" i="19"/>
  <c r="R89" i="19"/>
  <c r="S89" i="19"/>
  <c r="T89" i="19"/>
  <c r="I90" i="19"/>
  <c r="J90" i="19"/>
  <c r="K90" i="19"/>
  <c r="L90" i="19"/>
  <c r="M90" i="19"/>
  <c r="N90" i="19"/>
  <c r="O90" i="19"/>
  <c r="P90" i="19"/>
  <c r="Q90" i="19"/>
  <c r="R90" i="19"/>
  <c r="S90" i="19"/>
  <c r="T90" i="19"/>
  <c r="H90" i="19"/>
  <c r="H89" i="19"/>
  <c r="H88" i="19"/>
  <c r="H87" i="19"/>
  <c r="H86" i="19"/>
  <c r="H85" i="19"/>
  <c r="I79" i="19"/>
  <c r="J79" i="19"/>
  <c r="K79" i="19"/>
  <c r="L79" i="19"/>
  <c r="M79" i="19"/>
  <c r="N79" i="19"/>
  <c r="O79" i="19"/>
  <c r="P79" i="19"/>
  <c r="Q79" i="19"/>
  <c r="R79" i="19"/>
  <c r="S79" i="19"/>
  <c r="T79" i="19"/>
  <c r="I80" i="19"/>
  <c r="J80" i="19"/>
  <c r="K80" i="19"/>
  <c r="L80" i="19"/>
  <c r="M80" i="19"/>
  <c r="N80" i="19"/>
  <c r="O80" i="19"/>
  <c r="P80" i="19"/>
  <c r="Q80" i="19"/>
  <c r="R80" i="19"/>
  <c r="S80" i="19"/>
  <c r="T80" i="19"/>
  <c r="I81" i="19"/>
  <c r="J81" i="19"/>
  <c r="K81" i="19"/>
  <c r="L81" i="19"/>
  <c r="AG8" i="19"/>
  <c r="M81" i="19"/>
  <c r="N81" i="19"/>
  <c r="O81" i="19"/>
  <c r="P81" i="19"/>
  <c r="Q81" i="19"/>
  <c r="R81" i="19"/>
  <c r="S81" i="19"/>
  <c r="T81" i="19"/>
  <c r="I82" i="19"/>
  <c r="J82" i="19"/>
  <c r="K82" i="19"/>
  <c r="L82" i="19"/>
  <c r="M82" i="19"/>
  <c r="N82" i="19"/>
  <c r="O82" i="19"/>
  <c r="P82" i="19"/>
  <c r="Q82" i="19"/>
  <c r="R82" i="19"/>
  <c r="S82" i="19"/>
  <c r="T82" i="19"/>
  <c r="I83" i="19"/>
  <c r="J83" i="19"/>
  <c r="K83" i="19"/>
  <c r="L83" i="19"/>
  <c r="M83" i="19"/>
  <c r="N83" i="19"/>
  <c r="O83" i="19"/>
  <c r="P83" i="19"/>
  <c r="Q83" i="19"/>
  <c r="R83" i="19"/>
  <c r="S83" i="19"/>
  <c r="AN8" i="19"/>
  <c r="T83" i="19"/>
  <c r="H83" i="19"/>
  <c r="H82" i="19"/>
  <c r="H81" i="19"/>
  <c r="H80" i="19"/>
  <c r="H79" i="19"/>
  <c r="U77" i="19"/>
  <c r="I69" i="19"/>
  <c r="J69" i="19"/>
  <c r="K69" i="19"/>
  <c r="L69" i="19"/>
  <c r="M69" i="19"/>
  <c r="N69" i="19"/>
  <c r="O69" i="19"/>
  <c r="P69" i="19"/>
  <c r="Q69" i="19"/>
  <c r="R69" i="19"/>
  <c r="S69" i="19"/>
  <c r="T69" i="19"/>
  <c r="I70" i="19"/>
  <c r="J70" i="19"/>
  <c r="K70" i="19"/>
  <c r="L70" i="19"/>
  <c r="M70" i="19"/>
  <c r="N70" i="19"/>
  <c r="O70" i="19"/>
  <c r="P70" i="19"/>
  <c r="Q70" i="19"/>
  <c r="R70" i="19"/>
  <c r="S70" i="19"/>
  <c r="T70" i="19"/>
  <c r="I71" i="19"/>
  <c r="J71" i="19"/>
  <c r="K71" i="19"/>
  <c r="L71" i="19"/>
  <c r="M71" i="19"/>
  <c r="N71" i="19"/>
  <c r="O71" i="19"/>
  <c r="P71" i="19"/>
  <c r="Q71" i="19"/>
  <c r="R71" i="19"/>
  <c r="S71" i="19"/>
  <c r="T71" i="19"/>
  <c r="I72" i="19"/>
  <c r="J72" i="19"/>
  <c r="K72" i="19"/>
  <c r="L72" i="19"/>
  <c r="M72" i="19"/>
  <c r="N72" i="19"/>
  <c r="O72" i="19"/>
  <c r="P72" i="19"/>
  <c r="Q72" i="19"/>
  <c r="R72" i="19"/>
  <c r="S72" i="19"/>
  <c r="T72" i="19"/>
  <c r="I73" i="19"/>
  <c r="J73" i="19"/>
  <c r="K73" i="19"/>
  <c r="L73" i="19"/>
  <c r="M73" i="19"/>
  <c r="N73" i="19"/>
  <c r="O73" i="19"/>
  <c r="P73" i="19"/>
  <c r="Q73" i="19"/>
  <c r="R73" i="19"/>
  <c r="S73" i="19"/>
  <c r="T73" i="19"/>
  <c r="I74" i="19"/>
  <c r="J74" i="19"/>
  <c r="K74" i="19"/>
  <c r="L74" i="19"/>
  <c r="M74" i="19"/>
  <c r="N74" i="19"/>
  <c r="O74" i="19"/>
  <c r="P74" i="19"/>
  <c r="Q74" i="19"/>
  <c r="R74" i="19"/>
  <c r="S74" i="19"/>
  <c r="T74" i="19"/>
  <c r="I75" i="19"/>
  <c r="J75" i="19"/>
  <c r="K75" i="19"/>
  <c r="L75" i="19"/>
  <c r="M75" i="19"/>
  <c r="N75" i="19"/>
  <c r="O75" i="19"/>
  <c r="P75" i="19"/>
  <c r="Q75" i="19"/>
  <c r="R75" i="19"/>
  <c r="S75" i="19"/>
  <c r="T75" i="19"/>
  <c r="I76" i="19"/>
  <c r="J76" i="19"/>
  <c r="K76" i="19"/>
  <c r="L76" i="19"/>
  <c r="M76" i="19"/>
  <c r="N76" i="19"/>
  <c r="O76" i="19"/>
  <c r="P76" i="19"/>
  <c r="Q76" i="19"/>
  <c r="R76" i="19"/>
  <c r="S76" i="19"/>
  <c r="T76" i="19"/>
  <c r="I77" i="19"/>
  <c r="J77" i="19"/>
  <c r="K77" i="19"/>
  <c r="L77" i="19"/>
  <c r="M77" i="19"/>
  <c r="N77" i="19"/>
  <c r="O77" i="19"/>
  <c r="P77" i="19"/>
  <c r="Q77" i="19"/>
  <c r="R77" i="19"/>
  <c r="S77" i="19"/>
  <c r="T77" i="19"/>
  <c r="H77" i="19"/>
  <c r="H76" i="19"/>
  <c r="H75" i="19"/>
  <c r="H74" i="19"/>
  <c r="H73" i="19"/>
  <c r="H72" i="19"/>
  <c r="H71" i="19"/>
  <c r="H70" i="19"/>
  <c r="H69" i="19"/>
  <c r="I63" i="19"/>
  <c r="J63" i="19"/>
  <c r="K63" i="19"/>
  <c r="L63" i="19"/>
  <c r="M63" i="19"/>
  <c r="N63" i="19"/>
  <c r="O63" i="19"/>
  <c r="P63" i="19"/>
  <c r="Q63" i="19"/>
  <c r="R63" i="19"/>
  <c r="S63" i="19"/>
  <c r="T63" i="19"/>
  <c r="I64" i="19"/>
  <c r="J64" i="19"/>
  <c r="K64" i="19"/>
  <c r="L64" i="19"/>
  <c r="M64" i="19"/>
  <c r="N64" i="19"/>
  <c r="O64" i="19"/>
  <c r="P64" i="19"/>
  <c r="Q64" i="19"/>
  <c r="R64" i="19"/>
  <c r="S64" i="19"/>
  <c r="T64" i="19"/>
  <c r="I65" i="19"/>
  <c r="J65" i="19"/>
  <c r="K65" i="19"/>
  <c r="L65" i="19"/>
  <c r="M65" i="19"/>
  <c r="N65" i="19"/>
  <c r="O65" i="19"/>
  <c r="P65" i="19"/>
  <c r="Q65" i="19"/>
  <c r="R65" i="19"/>
  <c r="S65" i="19"/>
  <c r="T65" i="19"/>
  <c r="I66" i="19"/>
  <c r="J66" i="19"/>
  <c r="K66" i="19"/>
  <c r="L66" i="19"/>
  <c r="M66" i="19"/>
  <c r="N66" i="19"/>
  <c r="O66" i="19"/>
  <c r="P66" i="19"/>
  <c r="Q66" i="19"/>
  <c r="R66" i="19"/>
  <c r="S66" i="19"/>
  <c r="T66" i="19"/>
  <c r="I67" i="19"/>
  <c r="J67" i="19"/>
  <c r="K67" i="19"/>
  <c r="L67" i="19"/>
  <c r="M67" i="19"/>
  <c r="N67" i="19"/>
  <c r="O67" i="19"/>
  <c r="P67" i="19"/>
  <c r="Q67" i="19"/>
  <c r="R67" i="19"/>
  <c r="S67" i="19"/>
  <c r="T67" i="19"/>
  <c r="H67" i="19"/>
  <c r="H66" i="19"/>
  <c r="H65" i="19"/>
  <c r="H64" i="19"/>
  <c r="H63" i="19"/>
  <c r="I56" i="19"/>
  <c r="J56" i="19"/>
  <c r="K56" i="19"/>
  <c r="L56" i="19"/>
  <c r="M56" i="19"/>
  <c r="N56" i="19"/>
  <c r="O56" i="19"/>
  <c r="P56" i="19"/>
  <c r="Q56" i="19"/>
  <c r="R56" i="19"/>
  <c r="S56" i="19"/>
  <c r="T56" i="19"/>
  <c r="I57" i="19"/>
  <c r="J57" i="19"/>
  <c r="K57" i="19"/>
  <c r="L57" i="19"/>
  <c r="M57" i="19"/>
  <c r="N57" i="19"/>
  <c r="O57" i="19"/>
  <c r="P57" i="19"/>
  <c r="Q57" i="19"/>
  <c r="R57" i="19"/>
  <c r="S57" i="19"/>
  <c r="T57" i="19"/>
  <c r="I58" i="19"/>
  <c r="J58" i="19"/>
  <c r="K58" i="19"/>
  <c r="L58" i="19"/>
  <c r="M58" i="19"/>
  <c r="N58" i="19"/>
  <c r="O58" i="19"/>
  <c r="P58" i="19"/>
  <c r="Q58" i="19"/>
  <c r="R58" i="19"/>
  <c r="S58" i="19"/>
  <c r="T58" i="19"/>
  <c r="I59" i="19"/>
  <c r="J59" i="19"/>
  <c r="K59" i="19"/>
  <c r="L59" i="19"/>
  <c r="M59" i="19"/>
  <c r="N59" i="19"/>
  <c r="O59" i="19"/>
  <c r="P59" i="19"/>
  <c r="Q59" i="19"/>
  <c r="R59" i="19"/>
  <c r="S59" i="19"/>
  <c r="T59" i="19"/>
  <c r="I60" i="19"/>
  <c r="J60" i="19"/>
  <c r="K60" i="19"/>
  <c r="L60" i="19"/>
  <c r="M60" i="19"/>
  <c r="N60" i="19"/>
  <c r="O60" i="19"/>
  <c r="P60" i="19"/>
  <c r="Q60" i="19"/>
  <c r="R60" i="19"/>
  <c r="S60" i="19"/>
  <c r="T60" i="19"/>
  <c r="I61" i="19"/>
  <c r="J61" i="19"/>
  <c r="K61" i="19"/>
  <c r="L61" i="19"/>
  <c r="M61" i="19"/>
  <c r="N61" i="19"/>
  <c r="O61" i="19"/>
  <c r="P61" i="19"/>
  <c r="Q61" i="19"/>
  <c r="R61" i="19"/>
  <c r="S61" i="19"/>
  <c r="T61" i="19"/>
  <c r="H61" i="19"/>
  <c r="H60" i="19"/>
  <c r="H59" i="19"/>
  <c r="H58" i="19"/>
  <c r="H57" i="19"/>
  <c r="H56" i="19"/>
  <c r="I49" i="19"/>
  <c r="J49" i="19"/>
  <c r="K49" i="19"/>
  <c r="L49" i="19"/>
  <c r="M49" i="19"/>
  <c r="N49" i="19"/>
  <c r="O49" i="19"/>
  <c r="P49" i="19"/>
  <c r="Q49" i="19"/>
  <c r="R49" i="19"/>
  <c r="S49" i="19"/>
  <c r="T49" i="19"/>
  <c r="I50" i="19"/>
  <c r="J50" i="19"/>
  <c r="K50" i="19"/>
  <c r="L50" i="19"/>
  <c r="M50" i="19"/>
  <c r="N50" i="19"/>
  <c r="O50" i="19"/>
  <c r="P50" i="19"/>
  <c r="Q50" i="19"/>
  <c r="R50" i="19"/>
  <c r="S50" i="19"/>
  <c r="T50" i="19"/>
  <c r="I51" i="19"/>
  <c r="J51" i="19"/>
  <c r="K51" i="19"/>
  <c r="L51" i="19"/>
  <c r="M51" i="19"/>
  <c r="N51" i="19"/>
  <c r="O51" i="19"/>
  <c r="P51" i="19"/>
  <c r="Q51" i="19"/>
  <c r="R51" i="19"/>
  <c r="S51" i="19"/>
  <c r="T51" i="19"/>
  <c r="I52" i="19"/>
  <c r="J52" i="19"/>
  <c r="K52" i="19"/>
  <c r="L52" i="19"/>
  <c r="M52" i="19"/>
  <c r="N52" i="19"/>
  <c r="O52" i="19"/>
  <c r="P52" i="19"/>
  <c r="Q52" i="19"/>
  <c r="R52" i="19"/>
  <c r="S52" i="19"/>
  <c r="T52" i="19"/>
  <c r="I53" i="19"/>
  <c r="J53" i="19"/>
  <c r="K53" i="19"/>
  <c r="L53" i="19"/>
  <c r="M53" i="19"/>
  <c r="N53" i="19"/>
  <c r="O53" i="19"/>
  <c r="P53" i="19"/>
  <c r="Q53" i="19"/>
  <c r="R53" i="19"/>
  <c r="S53" i="19"/>
  <c r="T53" i="19"/>
  <c r="I54" i="19"/>
  <c r="J54" i="19"/>
  <c r="K54" i="19"/>
  <c r="L54" i="19"/>
  <c r="M54" i="19"/>
  <c r="N54" i="19"/>
  <c r="O54" i="19"/>
  <c r="P54" i="19"/>
  <c r="Q54" i="19"/>
  <c r="R54" i="19"/>
  <c r="S54" i="19"/>
  <c r="T54" i="19"/>
  <c r="H54" i="19"/>
  <c r="H53" i="19"/>
  <c r="H52" i="19"/>
  <c r="H51" i="19"/>
  <c r="H50" i="19"/>
  <c r="H49" i="19"/>
  <c r="I23" i="19"/>
  <c r="J23" i="19"/>
  <c r="K23" i="19"/>
  <c r="L23" i="19"/>
  <c r="M23" i="19"/>
  <c r="N23" i="19"/>
  <c r="O23" i="19"/>
  <c r="P23" i="19"/>
  <c r="Q23" i="19"/>
  <c r="R23" i="19"/>
  <c r="S23" i="19"/>
  <c r="T23" i="19"/>
  <c r="I24" i="19"/>
  <c r="J24" i="19"/>
  <c r="K24" i="19"/>
  <c r="L24" i="19"/>
  <c r="M24" i="19"/>
  <c r="N24" i="19"/>
  <c r="O24" i="19"/>
  <c r="P24" i="19"/>
  <c r="Q24" i="19"/>
  <c r="R24" i="19"/>
  <c r="S24" i="19"/>
  <c r="T24" i="19"/>
  <c r="I25" i="19"/>
  <c r="J25" i="19"/>
  <c r="K25" i="19"/>
  <c r="L25" i="19"/>
  <c r="M25" i="19"/>
  <c r="N25" i="19"/>
  <c r="O25" i="19"/>
  <c r="P25" i="19"/>
  <c r="Q25" i="19"/>
  <c r="R25" i="19"/>
  <c r="S25" i="19"/>
  <c r="T25" i="19"/>
  <c r="I26" i="19"/>
  <c r="J26" i="19"/>
  <c r="K26" i="19"/>
  <c r="L26" i="19"/>
  <c r="M26" i="19"/>
  <c r="N26" i="19"/>
  <c r="O26" i="19"/>
  <c r="P26" i="19"/>
  <c r="Q26" i="19"/>
  <c r="R26" i="19"/>
  <c r="S26" i="19"/>
  <c r="T26" i="19"/>
  <c r="I27" i="19"/>
  <c r="J27" i="19"/>
  <c r="K27" i="19"/>
  <c r="L27" i="19"/>
  <c r="M27" i="19"/>
  <c r="N27" i="19"/>
  <c r="O27" i="19"/>
  <c r="P27" i="19"/>
  <c r="Q27" i="19"/>
  <c r="R27" i="19"/>
  <c r="S27" i="19"/>
  <c r="T27" i="19"/>
  <c r="I28" i="19"/>
  <c r="J28" i="19"/>
  <c r="K28" i="19"/>
  <c r="L28" i="19"/>
  <c r="M28" i="19"/>
  <c r="N28" i="19"/>
  <c r="O28" i="19"/>
  <c r="P28" i="19"/>
  <c r="Q28" i="19"/>
  <c r="R28" i="19"/>
  <c r="S28" i="19"/>
  <c r="T28" i="19"/>
  <c r="I29" i="19"/>
  <c r="J29" i="19"/>
  <c r="K29" i="19"/>
  <c r="L29" i="19"/>
  <c r="M29" i="19"/>
  <c r="N29" i="19"/>
  <c r="O29" i="19"/>
  <c r="P29" i="19"/>
  <c r="Q29" i="19"/>
  <c r="R29" i="19"/>
  <c r="S29" i="19"/>
  <c r="T29" i="19"/>
  <c r="I30" i="19"/>
  <c r="J30" i="19"/>
  <c r="K30" i="19"/>
  <c r="L30" i="19"/>
  <c r="M30" i="19"/>
  <c r="N30" i="19"/>
  <c r="O30" i="19"/>
  <c r="P30" i="19"/>
  <c r="Q30" i="19"/>
  <c r="R30" i="19"/>
  <c r="S30" i="19"/>
  <c r="T30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I32" i="19"/>
  <c r="J32" i="19"/>
  <c r="K32" i="19"/>
  <c r="L32" i="19"/>
  <c r="M32" i="19"/>
  <c r="N32" i="19"/>
  <c r="O32" i="19"/>
  <c r="P32" i="19"/>
  <c r="Q32" i="19"/>
  <c r="R32" i="19"/>
  <c r="S32" i="19"/>
  <c r="T32" i="19"/>
  <c r="I33" i="19"/>
  <c r="J33" i="19"/>
  <c r="K33" i="19"/>
  <c r="L33" i="19"/>
  <c r="M33" i="19"/>
  <c r="N33" i="19"/>
  <c r="O33" i="19"/>
  <c r="P33" i="19"/>
  <c r="Q33" i="19"/>
  <c r="R33" i="19"/>
  <c r="S33" i="19"/>
  <c r="T33" i="19"/>
  <c r="I34" i="19"/>
  <c r="J34" i="19"/>
  <c r="K34" i="19"/>
  <c r="L34" i="19"/>
  <c r="M34" i="19"/>
  <c r="N34" i="19"/>
  <c r="O34" i="19"/>
  <c r="P34" i="19"/>
  <c r="Q34" i="19"/>
  <c r="R34" i="19"/>
  <c r="S34" i="19"/>
  <c r="T34" i="19"/>
  <c r="I35" i="19"/>
  <c r="J35" i="19"/>
  <c r="K35" i="19"/>
  <c r="L35" i="19"/>
  <c r="M35" i="19"/>
  <c r="N35" i="19"/>
  <c r="O35" i="19"/>
  <c r="P35" i="19"/>
  <c r="Q35" i="19"/>
  <c r="R35" i="19"/>
  <c r="S35" i="19"/>
  <c r="T35" i="19"/>
  <c r="I36" i="19"/>
  <c r="J36" i="19"/>
  <c r="K36" i="19"/>
  <c r="L36" i="19"/>
  <c r="M36" i="19"/>
  <c r="N36" i="19"/>
  <c r="O36" i="19"/>
  <c r="P36" i="19"/>
  <c r="Q36" i="19"/>
  <c r="R36" i="19"/>
  <c r="S36" i="19"/>
  <c r="T36" i="19"/>
  <c r="I37" i="19"/>
  <c r="J37" i="19"/>
  <c r="K37" i="19"/>
  <c r="L37" i="19"/>
  <c r="M37" i="19"/>
  <c r="N37" i="19"/>
  <c r="O37" i="19"/>
  <c r="P37" i="19"/>
  <c r="Q37" i="19"/>
  <c r="R37" i="19"/>
  <c r="S37" i="19"/>
  <c r="T37" i="19"/>
  <c r="I38" i="19"/>
  <c r="J38" i="19"/>
  <c r="K38" i="19"/>
  <c r="L38" i="19"/>
  <c r="M38" i="19"/>
  <c r="N38" i="19"/>
  <c r="O38" i="19"/>
  <c r="P38" i="19"/>
  <c r="Q38" i="19"/>
  <c r="R38" i="19"/>
  <c r="S38" i="19"/>
  <c r="T38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I40" i="19"/>
  <c r="J40" i="19"/>
  <c r="K40" i="19"/>
  <c r="L40" i="19"/>
  <c r="M40" i="19"/>
  <c r="N40" i="19"/>
  <c r="O40" i="19"/>
  <c r="P40" i="19"/>
  <c r="Q40" i="19"/>
  <c r="R40" i="19"/>
  <c r="S40" i="19"/>
  <c r="T40" i="19"/>
  <c r="I41" i="19"/>
  <c r="J41" i="19"/>
  <c r="K41" i="19"/>
  <c r="L41" i="19"/>
  <c r="M41" i="19"/>
  <c r="N41" i="19"/>
  <c r="O41" i="19"/>
  <c r="P41" i="19"/>
  <c r="Q41" i="19"/>
  <c r="R41" i="19"/>
  <c r="S41" i="19"/>
  <c r="T41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I43" i="19"/>
  <c r="J43" i="19"/>
  <c r="K43" i="19"/>
  <c r="L43" i="19"/>
  <c r="M43" i="19"/>
  <c r="N43" i="19"/>
  <c r="O43" i="19"/>
  <c r="P43" i="19"/>
  <c r="Q43" i="19"/>
  <c r="R43" i="19"/>
  <c r="S43" i="19"/>
  <c r="T43" i="19"/>
  <c r="I44" i="19"/>
  <c r="J44" i="19"/>
  <c r="K44" i="19"/>
  <c r="L44" i="19"/>
  <c r="M44" i="19"/>
  <c r="N44" i="19"/>
  <c r="O44" i="19"/>
  <c r="P44" i="19"/>
  <c r="Q44" i="19"/>
  <c r="R44" i="19"/>
  <c r="S44" i="19"/>
  <c r="T44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I46" i="19"/>
  <c r="J46" i="19"/>
  <c r="K46" i="19"/>
  <c r="L46" i="19"/>
  <c r="M46" i="19"/>
  <c r="N46" i="19"/>
  <c r="O46" i="19"/>
  <c r="P46" i="19"/>
  <c r="Q46" i="19"/>
  <c r="R46" i="19"/>
  <c r="S46" i="19"/>
  <c r="T46" i="19"/>
  <c r="I47" i="19"/>
  <c r="J47" i="19"/>
  <c r="K47" i="19"/>
  <c r="L47" i="19"/>
  <c r="M47" i="19"/>
  <c r="N47" i="19"/>
  <c r="O47" i="19"/>
  <c r="P47" i="19"/>
  <c r="Q47" i="19"/>
  <c r="R47" i="19"/>
  <c r="S47" i="19"/>
  <c r="T47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I17" i="19"/>
  <c r="J17" i="19"/>
  <c r="K17" i="19"/>
  <c r="L17" i="19"/>
  <c r="M17" i="19"/>
  <c r="N17" i="19"/>
  <c r="AI8" i="19"/>
  <c r="O17" i="19"/>
  <c r="AJ8" i="19"/>
  <c r="P17" i="19"/>
  <c r="Q17" i="19"/>
  <c r="R17" i="19"/>
  <c r="S17" i="19"/>
  <c r="T17" i="19"/>
  <c r="I18" i="19"/>
  <c r="J18" i="19"/>
  <c r="K18" i="19"/>
  <c r="L18" i="19"/>
  <c r="M18" i="19"/>
  <c r="N18" i="19"/>
  <c r="O18" i="19"/>
  <c r="P18" i="19"/>
  <c r="Q18" i="19"/>
  <c r="R18" i="19"/>
  <c r="S18" i="19"/>
  <c r="T18" i="19"/>
  <c r="I19" i="19"/>
  <c r="J19" i="19"/>
  <c r="K19" i="19"/>
  <c r="L19" i="19"/>
  <c r="M19" i="19"/>
  <c r="N19" i="19"/>
  <c r="O19" i="19"/>
  <c r="P19" i="19"/>
  <c r="Q19" i="19"/>
  <c r="R19" i="19"/>
  <c r="S19" i="19"/>
  <c r="T19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H21" i="19"/>
  <c r="H20" i="19"/>
  <c r="H19" i="19"/>
  <c r="H18" i="19"/>
  <c r="H17" i="19"/>
  <c r="I12" i="19"/>
  <c r="J12" i="19"/>
  <c r="K12" i="19"/>
  <c r="L12" i="19"/>
  <c r="M12" i="19"/>
  <c r="N12" i="19"/>
  <c r="O12" i="19"/>
  <c r="P12" i="19"/>
  <c r="Q12" i="19"/>
  <c r="R12" i="19"/>
  <c r="S12" i="19"/>
  <c r="T12" i="19"/>
  <c r="I13" i="19"/>
  <c r="J13" i="19"/>
  <c r="K13" i="19"/>
  <c r="L13" i="19"/>
  <c r="M13" i="19"/>
  <c r="N13" i="19"/>
  <c r="O13" i="19"/>
  <c r="P13" i="19"/>
  <c r="Q13" i="19"/>
  <c r="R13" i="19"/>
  <c r="S13" i="19"/>
  <c r="T13" i="19"/>
  <c r="I14" i="19"/>
  <c r="J14" i="19"/>
  <c r="K14" i="19"/>
  <c r="L14" i="19"/>
  <c r="M14" i="19"/>
  <c r="N14" i="19"/>
  <c r="O14" i="19"/>
  <c r="P14" i="19"/>
  <c r="Q14" i="19"/>
  <c r="R14" i="19"/>
  <c r="S14" i="19"/>
  <c r="T14" i="19"/>
  <c r="I15" i="19"/>
  <c r="J15" i="19"/>
  <c r="K15" i="19"/>
  <c r="L15" i="19"/>
  <c r="M15" i="19"/>
  <c r="N15" i="19"/>
  <c r="O15" i="19"/>
  <c r="P15" i="19"/>
  <c r="Q15" i="19"/>
  <c r="R15" i="19"/>
  <c r="S15" i="19"/>
  <c r="T15" i="19"/>
  <c r="H15" i="19"/>
  <c r="H14" i="19"/>
  <c r="H13" i="19"/>
  <c r="H12" i="19"/>
  <c r="G16" i="19"/>
  <c r="G17" i="19"/>
  <c r="G18" i="19"/>
  <c r="G19" i="19"/>
  <c r="G20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8" i="19"/>
  <c r="G49" i="19"/>
  <c r="G50" i="19"/>
  <c r="G51" i="19"/>
  <c r="G52" i="19"/>
  <c r="G53" i="19"/>
  <c r="G56" i="19"/>
  <c r="G57" i="19"/>
  <c r="G58" i="19"/>
  <c r="G59" i="19"/>
  <c r="G60" i="19"/>
  <c r="G62" i="19"/>
  <c r="G63" i="19"/>
  <c r="G64" i="19"/>
  <c r="G65" i="19"/>
  <c r="G66" i="19"/>
  <c r="G68" i="19"/>
  <c r="G69" i="19"/>
  <c r="G70" i="19"/>
  <c r="G71" i="19"/>
  <c r="G72" i="19"/>
  <c r="G73" i="19"/>
  <c r="G74" i="19"/>
  <c r="G75" i="19"/>
  <c r="G76" i="19"/>
  <c r="G78" i="19"/>
  <c r="G79" i="19"/>
  <c r="G80" i="19"/>
  <c r="G81" i="19"/>
  <c r="G82" i="19"/>
  <c r="G84" i="19"/>
  <c r="G85" i="19"/>
  <c r="G86" i="19"/>
  <c r="G87" i="19"/>
  <c r="G88" i="19"/>
  <c r="G89" i="19"/>
  <c r="G91" i="19"/>
  <c r="G92" i="19"/>
  <c r="G93" i="19"/>
  <c r="G94" i="19"/>
  <c r="G95" i="19"/>
  <c r="G13" i="19"/>
  <c r="G14" i="19"/>
  <c r="G12" i="19"/>
  <c r="D82" i="28"/>
  <c r="E82" i="28"/>
  <c r="F82" i="28"/>
  <c r="G82" i="28"/>
  <c r="H82" i="28"/>
  <c r="I82" i="28"/>
  <c r="J82" i="28"/>
  <c r="K82" i="28"/>
  <c r="L82" i="28"/>
  <c r="M82" i="28"/>
  <c r="N82" i="28"/>
  <c r="O82" i="28"/>
  <c r="D83" i="28"/>
  <c r="E83" i="28"/>
  <c r="F83" i="28"/>
  <c r="G83" i="28"/>
  <c r="H83" i="28"/>
  <c r="I83" i="28"/>
  <c r="J83" i="28"/>
  <c r="K83" i="28"/>
  <c r="L83" i="28"/>
  <c r="M83" i="28"/>
  <c r="N83" i="28"/>
  <c r="O83" i="28"/>
  <c r="P83" i="28" s="1"/>
  <c r="Q83" i="28" s="1"/>
  <c r="D84" i="28"/>
  <c r="E84" i="28"/>
  <c r="F84" i="28"/>
  <c r="G84" i="28"/>
  <c r="H84" i="28"/>
  <c r="I84" i="28"/>
  <c r="J84" i="28"/>
  <c r="K84" i="28"/>
  <c r="L84" i="28"/>
  <c r="M84" i="28"/>
  <c r="N84" i="28"/>
  <c r="O84" i="28"/>
  <c r="P84" i="28" s="1"/>
  <c r="D85" i="28"/>
  <c r="E85" i="28"/>
  <c r="F85" i="28"/>
  <c r="G85" i="28"/>
  <c r="H85" i="28"/>
  <c r="I85" i="28"/>
  <c r="J85" i="28"/>
  <c r="K85" i="28"/>
  <c r="L85" i="28"/>
  <c r="M85" i="28"/>
  <c r="N85" i="28"/>
  <c r="O85" i="28"/>
  <c r="C83" i="28"/>
  <c r="C84" i="28"/>
  <c r="C85" i="28"/>
  <c r="C82" i="28"/>
  <c r="D76" i="28"/>
  <c r="E76" i="28"/>
  <c r="P76" i="28"/>
  <c r="F76" i="28"/>
  <c r="G76" i="28"/>
  <c r="H76" i="28"/>
  <c r="I76" i="28"/>
  <c r="J76" i="28"/>
  <c r="K76" i="28"/>
  <c r="L76" i="28"/>
  <c r="M76" i="28"/>
  <c r="N76" i="28"/>
  <c r="O76" i="28"/>
  <c r="D77" i="28"/>
  <c r="E77" i="28"/>
  <c r="F77" i="28"/>
  <c r="P77" i="28"/>
  <c r="G77" i="28"/>
  <c r="H77" i="28"/>
  <c r="I77" i="28"/>
  <c r="J77" i="28"/>
  <c r="K77" i="28"/>
  <c r="L77" i="28"/>
  <c r="M77" i="28"/>
  <c r="N77" i="28"/>
  <c r="O77" i="28"/>
  <c r="D78" i="28"/>
  <c r="E78" i="28"/>
  <c r="F78" i="28"/>
  <c r="G78" i="28"/>
  <c r="H78" i="28"/>
  <c r="I78" i="28"/>
  <c r="J78" i="28"/>
  <c r="K78" i="28"/>
  <c r="L78" i="28"/>
  <c r="M78" i="28"/>
  <c r="N78" i="28"/>
  <c r="O78" i="28"/>
  <c r="D79" i="28"/>
  <c r="E79" i="28"/>
  <c r="F79" i="28"/>
  <c r="G79" i="28"/>
  <c r="H79" i="28"/>
  <c r="I79" i="28"/>
  <c r="J79" i="28"/>
  <c r="K79" i="28"/>
  <c r="L79" i="28"/>
  <c r="M79" i="28"/>
  <c r="N79" i="28"/>
  <c r="O79" i="28"/>
  <c r="D80" i="28"/>
  <c r="E80" i="28"/>
  <c r="F80" i="28"/>
  <c r="G80" i="28"/>
  <c r="H80" i="28"/>
  <c r="I80" i="28"/>
  <c r="J80" i="28"/>
  <c r="K80" i="28"/>
  <c r="L80" i="28"/>
  <c r="M80" i="28"/>
  <c r="N80" i="28"/>
  <c r="O80" i="28"/>
  <c r="C77" i="28"/>
  <c r="C78" i="28"/>
  <c r="C79" i="28"/>
  <c r="P79" i="28"/>
  <c r="Q79" i="28"/>
  <c r="C80" i="28"/>
  <c r="C76" i="28"/>
  <c r="D71" i="28"/>
  <c r="E71" i="28"/>
  <c r="F71" i="28"/>
  <c r="G71" i="28"/>
  <c r="H71" i="28"/>
  <c r="I71" i="28"/>
  <c r="J71" i="28"/>
  <c r="K71" i="28"/>
  <c r="L71" i="28"/>
  <c r="M71" i="28"/>
  <c r="N71" i="28"/>
  <c r="O71" i="28"/>
  <c r="D72" i="28"/>
  <c r="E72" i="28"/>
  <c r="F72" i="28"/>
  <c r="G72" i="28"/>
  <c r="H72" i="28"/>
  <c r="I72" i="28"/>
  <c r="J72" i="28"/>
  <c r="K72" i="28"/>
  <c r="L72" i="28"/>
  <c r="M72" i="28"/>
  <c r="N72" i="28"/>
  <c r="O72" i="28"/>
  <c r="D73" i="28"/>
  <c r="E73" i="28"/>
  <c r="F73" i="28"/>
  <c r="G73" i="28"/>
  <c r="H73" i="28"/>
  <c r="I73" i="28"/>
  <c r="J73" i="28"/>
  <c r="K73" i="28"/>
  <c r="L73" i="28"/>
  <c r="M73" i="28"/>
  <c r="N73" i="28"/>
  <c r="O73" i="28"/>
  <c r="D74" i="28"/>
  <c r="E74" i="28"/>
  <c r="F74" i="28"/>
  <c r="G74" i="28"/>
  <c r="H74" i="28"/>
  <c r="I74" i="28"/>
  <c r="J74" i="28"/>
  <c r="K74" i="28"/>
  <c r="L74" i="28"/>
  <c r="M74" i="28"/>
  <c r="N74" i="28"/>
  <c r="O74" i="28"/>
  <c r="C72" i="28"/>
  <c r="C73" i="28"/>
  <c r="P73" i="28"/>
  <c r="C74" i="28"/>
  <c r="C71" i="28"/>
  <c r="D67" i="28"/>
  <c r="E67" i="28"/>
  <c r="F67" i="28"/>
  <c r="G67" i="28"/>
  <c r="H67" i="28"/>
  <c r="I67" i="28"/>
  <c r="J67" i="28"/>
  <c r="K67" i="28"/>
  <c r="L67" i="28"/>
  <c r="M67" i="28"/>
  <c r="N67" i="28"/>
  <c r="O67" i="28"/>
  <c r="D68" i="28"/>
  <c r="E68" i="28"/>
  <c r="F68" i="28"/>
  <c r="G68" i="28"/>
  <c r="H68" i="28"/>
  <c r="I68" i="28"/>
  <c r="J68" i="28"/>
  <c r="K68" i="28"/>
  <c r="L68" i="28"/>
  <c r="M68" i="28"/>
  <c r="N68" i="28"/>
  <c r="O68" i="28"/>
  <c r="D69" i="28"/>
  <c r="E69" i="28"/>
  <c r="F69" i="28"/>
  <c r="G69" i="28"/>
  <c r="H69" i="28"/>
  <c r="I69" i="28"/>
  <c r="J69" i="28"/>
  <c r="K69" i="28"/>
  <c r="L69" i="28"/>
  <c r="M69" i="28"/>
  <c r="N69" i="28"/>
  <c r="O69" i="28"/>
  <c r="C68" i="28"/>
  <c r="C69" i="28"/>
  <c r="P69" i="28"/>
  <c r="C67" i="28"/>
  <c r="D58" i="28"/>
  <c r="E58" i="28"/>
  <c r="F58" i="28"/>
  <c r="G58" i="28"/>
  <c r="H58" i="28"/>
  <c r="I58" i="28"/>
  <c r="J58" i="28"/>
  <c r="K58" i="28"/>
  <c r="L58" i="28"/>
  <c r="M58" i="28"/>
  <c r="N58" i="28"/>
  <c r="O58" i="28"/>
  <c r="D59" i="28"/>
  <c r="E59" i="28"/>
  <c r="F59" i="28"/>
  <c r="G59" i="28"/>
  <c r="H59" i="28"/>
  <c r="I59" i="28"/>
  <c r="J59" i="28"/>
  <c r="K59" i="28"/>
  <c r="L59" i="28"/>
  <c r="M59" i="28"/>
  <c r="N59" i="28"/>
  <c r="O59" i="28"/>
  <c r="D60" i="28"/>
  <c r="E60" i="28"/>
  <c r="F60" i="28"/>
  <c r="G60" i="28"/>
  <c r="H60" i="28"/>
  <c r="I60" i="28"/>
  <c r="J60" i="28"/>
  <c r="K60" i="28"/>
  <c r="L60" i="28"/>
  <c r="M60" i="28"/>
  <c r="N60" i="28"/>
  <c r="O60" i="28"/>
  <c r="D61" i="28"/>
  <c r="E61" i="28"/>
  <c r="F61" i="28"/>
  <c r="G61" i="28"/>
  <c r="H61" i="28"/>
  <c r="I61" i="28"/>
  <c r="J61" i="28"/>
  <c r="K61" i="28"/>
  <c r="L61" i="28"/>
  <c r="M61" i="28"/>
  <c r="N61" i="28"/>
  <c r="O61" i="28"/>
  <c r="D62" i="28"/>
  <c r="E62" i="28"/>
  <c r="F62" i="28"/>
  <c r="G62" i="28"/>
  <c r="H62" i="28"/>
  <c r="I62" i="28"/>
  <c r="J62" i="28"/>
  <c r="K62" i="28"/>
  <c r="L62" i="28"/>
  <c r="M62" i="28"/>
  <c r="N62" i="28"/>
  <c r="O62" i="28"/>
  <c r="D63" i="28"/>
  <c r="E63" i="28"/>
  <c r="F63" i="28"/>
  <c r="G63" i="28"/>
  <c r="H63" i="28"/>
  <c r="I63" i="28"/>
  <c r="J63" i="28"/>
  <c r="K63" i="28"/>
  <c r="L63" i="28"/>
  <c r="M63" i="28"/>
  <c r="N63" i="28"/>
  <c r="O63" i="28"/>
  <c r="D64" i="28"/>
  <c r="E64" i="28"/>
  <c r="F64" i="28"/>
  <c r="G64" i="28"/>
  <c r="H64" i="28"/>
  <c r="I64" i="28"/>
  <c r="J64" i="28"/>
  <c r="K64" i="28"/>
  <c r="L64" i="28"/>
  <c r="M64" i="28"/>
  <c r="N64" i="28"/>
  <c r="O64" i="28"/>
  <c r="D65" i="28"/>
  <c r="E65" i="28"/>
  <c r="F65" i="28"/>
  <c r="G65" i="28"/>
  <c r="H65" i="28"/>
  <c r="I65" i="28"/>
  <c r="J65" i="28"/>
  <c r="K65" i="28"/>
  <c r="L65" i="28"/>
  <c r="M65" i="28"/>
  <c r="N65" i="28"/>
  <c r="P65" i="28"/>
  <c r="O65" i="28"/>
  <c r="C59" i="28"/>
  <c r="C60" i="28"/>
  <c r="C61" i="28"/>
  <c r="P61" i="28"/>
  <c r="C62" i="28"/>
  <c r="C63" i="28"/>
  <c r="C64" i="28"/>
  <c r="C65" i="28"/>
  <c r="C58" i="28"/>
  <c r="D53" i="28"/>
  <c r="E53" i="28"/>
  <c r="F53" i="28"/>
  <c r="G53" i="28"/>
  <c r="H53" i="28"/>
  <c r="I53" i="28"/>
  <c r="J53" i="28"/>
  <c r="K53" i="28"/>
  <c r="L53" i="28"/>
  <c r="M53" i="28"/>
  <c r="N53" i="28"/>
  <c r="O53" i="28"/>
  <c r="D54" i="28"/>
  <c r="E54" i="28"/>
  <c r="F54" i="28"/>
  <c r="P54" i="28"/>
  <c r="G54" i="28"/>
  <c r="H54" i="28"/>
  <c r="I54" i="28"/>
  <c r="J54" i="28"/>
  <c r="K54" i="28"/>
  <c r="L54" i="28"/>
  <c r="M54" i="28"/>
  <c r="N54" i="28"/>
  <c r="O54" i="28"/>
  <c r="D55" i="28"/>
  <c r="E55" i="28"/>
  <c r="F55" i="28"/>
  <c r="G55" i="28"/>
  <c r="H55" i="28"/>
  <c r="I55" i="28"/>
  <c r="J55" i="28"/>
  <c r="K55" i="28"/>
  <c r="L55" i="28"/>
  <c r="M55" i="28"/>
  <c r="N55" i="28"/>
  <c r="O55" i="28"/>
  <c r="D56" i="28"/>
  <c r="E56" i="28"/>
  <c r="P56" i="28"/>
  <c r="F56" i="28"/>
  <c r="G56" i="28"/>
  <c r="H56" i="28"/>
  <c r="I56" i="28"/>
  <c r="J56" i="28"/>
  <c r="K56" i="28"/>
  <c r="L56" i="28"/>
  <c r="M56" i="28"/>
  <c r="N56" i="28"/>
  <c r="O56" i="28"/>
  <c r="C54" i="28"/>
  <c r="C55" i="28"/>
  <c r="C56" i="28"/>
  <c r="C53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D49" i="28"/>
  <c r="P49" i="28"/>
  <c r="E49" i="28"/>
  <c r="F49" i="28"/>
  <c r="G49" i="28"/>
  <c r="H49" i="28"/>
  <c r="I49" i="28"/>
  <c r="J49" i="28"/>
  <c r="K49" i="28"/>
  <c r="L49" i="28"/>
  <c r="M49" i="28"/>
  <c r="N49" i="28"/>
  <c r="O49" i="28"/>
  <c r="D50" i="28"/>
  <c r="P50" i="28"/>
  <c r="E50" i="28"/>
  <c r="F50" i="28"/>
  <c r="G50" i="28"/>
  <c r="H50" i="28"/>
  <c r="I50" i="28"/>
  <c r="J50" i="28"/>
  <c r="K50" i="28"/>
  <c r="L50" i="28"/>
  <c r="M50" i="28"/>
  <c r="N50" i="28"/>
  <c r="O50" i="28"/>
  <c r="D51" i="28"/>
  <c r="P51" i="28"/>
  <c r="E51" i="28"/>
  <c r="F51" i="28"/>
  <c r="G51" i="28"/>
  <c r="H51" i="28"/>
  <c r="I51" i="28"/>
  <c r="J51" i="28"/>
  <c r="K51" i="28"/>
  <c r="L51" i="28"/>
  <c r="M51" i="28"/>
  <c r="N51" i="28"/>
  <c r="O51" i="28"/>
  <c r="D41" i="28"/>
  <c r="E41" i="28"/>
  <c r="F41" i="28"/>
  <c r="G41" i="28"/>
  <c r="H41" i="28"/>
  <c r="I41" i="28"/>
  <c r="J41" i="28"/>
  <c r="K41" i="28"/>
  <c r="L41" i="28"/>
  <c r="M41" i="28"/>
  <c r="N41" i="28"/>
  <c r="O41" i="28"/>
  <c r="D42" i="28"/>
  <c r="E42" i="28"/>
  <c r="F42" i="28"/>
  <c r="G42" i="28"/>
  <c r="H42" i="28"/>
  <c r="I42" i="28"/>
  <c r="J42" i="28"/>
  <c r="K42" i="28"/>
  <c r="L42" i="28"/>
  <c r="M42" i="28"/>
  <c r="N42" i="28"/>
  <c r="O42" i="28"/>
  <c r="D43" i="28"/>
  <c r="E43" i="28"/>
  <c r="F43" i="28"/>
  <c r="G43" i="28"/>
  <c r="H43" i="28"/>
  <c r="I43" i="28"/>
  <c r="J43" i="28"/>
  <c r="K43" i="28"/>
  <c r="L43" i="28"/>
  <c r="M43" i="28"/>
  <c r="N43" i="28"/>
  <c r="O43" i="28"/>
  <c r="D44" i="28"/>
  <c r="E44" i="28"/>
  <c r="F44" i="28"/>
  <c r="G44" i="28"/>
  <c r="H44" i="28"/>
  <c r="I44" i="28"/>
  <c r="J44" i="28"/>
  <c r="K44" i="28"/>
  <c r="L44" i="28"/>
  <c r="M44" i="28"/>
  <c r="N44" i="28"/>
  <c r="O44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D16" i="28"/>
  <c r="E16" i="28"/>
  <c r="F16" i="28"/>
  <c r="G16" i="28"/>
  <c r="H16" i="28"/>
  <c r="I16" i="28"/>
  <c r="J16" i="28"/>
  <c r="K16" i="28"/>
  <c r="L16" i="28"/>
  <c r="M16" i="28"/>
  <c r="N16" i="28"/>
  <c r="O16" i="28"/>
  <c r="D17" i="28"/>
  <c r="E17" i="28"/>
  <c r="F17" i="28"/>
  <c r="G17" i="28"/>
  <c r="H17" i="28"/>
  <c r="I17" i="28"/>
  <c r="J17" i="28"/>
  <c r="K17" i="28"/>
  <c r="L17" i="28"/>
  <c r="M17" i="28"/>
  <c r="N17" i="28"/>
  <c r="O17" i="28"/>
  <c r="D18" i="28"/>
  <c r="E18" i="28"/>
  <c r="F18" i="28"/>
  <c r="G18" i="28"/>
  <c r="H18" i="28"/>
  <c r="I18" i="28"/>
  <c r="J18" i="28"/>
  <c r="K18" i="28"/>
  <c r="L18" i="28"/>
  <c r="M18" i="28"/>
  <c r="N18" i="28"/>
  <c r="O18" i="28"/>
  <c r="D19" i="28"/>
  <c r="E19" i="28"/>
  <c r="F19" i="28"/>
  <c r="G19" i="28"/>
  <c r="H19" i="28"/>
  <c r="I19" i="28"/>
  <c r="J19" i="28"/>
  <c r="K19" i="28"/>
  <c r="L19" i="28"/>
  <c r="M19" i="28"/>
  <c r="N19" i="28"/>
  <c r="O19" i="28"/>
  <c r="D20" i="28"/>
  <c r="E20" i="28"/>
  <c r="F20" i="28"/>
  <c r="G20" i="28"/>
  <c r="H20" i="28"/>
  <c r="I20" i="28"/>
  <c r="J20" i="28"/>
  <c r="K20" i="28"/>
  <c r="L20" i="28"/>
  <c r="M20" i="28"/>
  <c r="N20" i="28"/>
  <c r="O20" i="28"/>
  <c r="D21" i="28"/>
  <c r="E21" i="28"/>
  <c r="F21" i="28"/>
  <c r="G21" i="28"/>
  <c r="H21" i="28"/>
  <c r="I21" i="28"/>
  <c r="J21" i="28"/>
  <c r="K21" i="28"/>
  <c r="L21" i="28"/>
  <c r="M21" i="28"/>
  <c r="N21" i="28"/>
  <c r="O21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D24" i="28"/>
  <c r="E24" i="28"/>
  <c r="F24" i="28"/>
  <c r="G24" i="28"/>
  <c r="H24" i="28"/>
  <c r="I24" i="28"/>
  <c r="J24" i="28"/>
  <c r="K24" i="28"/>
  <c r="L24" i="28"/>
  <c r="M24" i="28"/>
  <c r="N24" i="28"/>
  <c r="O24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D26" i="28"/>
  <c r="E26" i="28"/>
  <c r="F26" i="28"/>
  <c r="G26" i="28"/>
  <c r="H26" i="28"/>
  <c r="I26" i="28"/>
  <c r="J26" i="28"/>
  <c r="K26" i="28"/>
  <c r="L26" i="28"/>
  <c r="M26" i="28"/>
  <c r="N26" i="28"/>
  <c r="O26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D28" i="28"/>
  <c r="E28" i="28"/>
  <c r="F28" i="28"/>
  <c r="G28" i="28"/>
  <c r="H28" i="28"/>
  <c r="I28" i="28"/>
  <c r="J28" i="28"/>
  <c r="K28" i="28"/>
  <c r="L28" i="28"/>
  <c r="M28" i="28"/>
  <c r="N28" i="28"/>
  <c r="O28" i="28"/>
  <c r="D29" i="28"/>
  <c r="P29" i="28"/>
  <c r="E29" i="28"/>
  <c r="F29" i="28"/>
  <c r="G29" i="28"/>
  <c r="H29" i="28"/>
  <c r="I29" i="28"/>
  <c r="J29" i="28"/>
  <c r="K29" i="28"/>
  <c r="L29" i="28"/>
  <c r="M29" i="28"/>
  <c r="N29" i="28"/>
  <c r="O29" i="28"/>
  <c r="D30" i="28"/>
  <c r="E30" i="28"/>
  <c r="F30" i="28"/>
  <c r="G30" i="28"/>
  <c r="H30" i="28"/>
  <c r="I30" i="28"/>
  <c r="J30" i="28"/>
  <c r="K30" i="28"/>
  <c r="L30" i="28"/>
  <c r="M30" i="28"/>
  <c r="N30" i="28"/>
  <c r="O30" i="28"/>
  <c r="D31" i="28"/>
  <c r="E31" i="28"/>
  <c r="F31" i="28"/>
  <c r="G31" i="28"/>
  <c r="H31" i="28"/>
  <c r="I31" i="28"/>
  <c r="J31" i="28"/>
  <c r="K31" i="28"/>
  <c r="L31" i="28"/>
  <c r="M31" i="28"/>
  <c r="N31" i="28"/>
  <c r="O31" i="28"/>
  <c r="D32" i="28"/>
  <c r="E32" i="28"/>
  <c r="F32" i="28"/>
  <c r="G32" i="28"/>
  <c r="H32" i="28"/>
  <c r="I32" i="28"/>
  <c r="J32" i="28"/>
  <c r="K32" i="28"/>
  <c r="L32" i="28"/>
  <c r="M32" i="28"/>
  <c r="N32" i="28"/>
  <c r="O32" i="28"/>
  <c r="D33" i="28"/>
  <c r="E33" i="28"/>
  <c r="F33" i="28"/>
  <c r="G33" i="28"/>
  <c r="H33" i="28"/>
  <c r="I33" i="28"/>
  <c r="J33" i="28"/>
  <c r="K33" i="28"/>
  <c r="L33" i="28"/>
  <c r="M33" i="28"/>
  <c r="N33" i="28"/>
  <c r="O33" i="28"/>
  <c r="D34" i="28"/>
  <c r="E34" i="28"/>
  <c r="F34" i="28"/>
  <c r="G34" i="28"/>
  <c r="H34" i="28"/>
  <c r="I34" i="28"/>
  <c r="J34" i="28"/>
  <c r="K34" i="28"/>
  <c r="L34" i="28"/>
  <c r="M34" i="28"/>
  <c r="N34" i="28"/>
  <c r="O34" i="28"/>
  <c r="D35" i="28"/>
  <c r="E35" i="28"/>
  <c r="F35" i="28"/>
  <c r="G35" i="28"/>
  <c r="H35" i="28"/>
  <c r="I35" i="28"/>
  <c r="J35" i="28"/>
  <c r="K35" i="28"/>
  <c r="L35" i="28"/>
  <c r="M35" i="28"/>
  <c r="N35" i="28"/>
  <c r="O35" i="28"/>
  <c r="D36" i="28"/>
  <c r="E36" i="28"/>
  <c r="F36" i="28"/>
  <c r="G36" i="28"/>
  <c r="H36" i="28"/>
  <c r="I36" i="28"/>
  <c r="J36" i="28"/>
  <c r="K36" i="28"/>
  <c r="L36" i="28"/>
  <c r="M36" i="28"/>
  <c r="N36" i="28"/>
  <c r="O36" i="28"/>
  <c r="D37" i="28"/>
  <c r="E37" i="28"/>
  <c r="F37" i="28"/>
  <c r="G37" i="28"/>
  <c r="H37" i="28"/>
  <c r="I37" i="28"/>
  <c r="J37" i="28"/>
  <c r="K37" i="28"/>
  <c r="L37" i="28"/>
  <c r="M37" i="28"/>
  <c r="N37" i="28"/>
  <c r="O37" i="28"/>
  <c r="D38" i="28"/>
  <c r="E38" i="28"/>
  <c r="F38" i="28"/>
  <c r="G38" i="28"/>
  <c r="H38" i="28"/>
  <c r="I38" i="28"/>
  <c r="J38" i="28"/>
  <c r="K38" i="28"/>
  <c r="L38" i="28"/>
  <c r="M38" i="28"/>
  <c r="N38" i="28"/>
  <c r="O38" i="28"/>
  <c r="D39" i="28"/>
  <c r="E39" i="28"/>
  <c r="F39" i="28"/>
  <c r="G39" i="28"/>
  <c r="H39" i="28"/>
  <c r="I39" i="28"/>
  <c r="J39" i="28"/>
  <c r="K39" i="28"/>
  <c r="L39" i="28"/>
  <c r="M39" i="28"/>
  <c r="N39" i="28"/>
  <c r="O39" i="28"/>
  <c r="D11" i="28"/>
  <c r="E11" i="28"/>
  <c r="F11" i="28"/>
  <c r="G11" i="28"/>
  <c r="H11" i="28"/>
  <c r="I11" i="28"/>
  <c r="J11" i="28"/>
  <c r="K11" i="28"/>
  <c r="L11" i="28"/>
  <c r="M11" i="28"/>
  <c r="N11" i="28"/>
  <c r="P11" i="28"/>
  <c r="O11" i="28"/>
  <c r="D12" i="28"/>
  <c r="E12" i="28"/>
  <c r="F12" i="28"/>
  <c r="G12" i="28"/>
  <c r="H12" i="28"/>
  <c r="I12" i="28"/>
  <c r="J12" i="28"/>
  <c r="K12" i="28"/>
  <c r="L12" i="28"/>
  <c r="M12" i="28"/>
  <c r="N12" i="28"/>
  <c r="O12" i="28"/>
  <c r="D13" i="28"/>
  <c r="E13" i="28"/>
  <c r="F13" i="28"/>
  <c r="G13" i="28"/>
  <c r="H13" i="28"/>
  <c r="I13" i="28"/>
  <c r="J13" i="28"/>
  <c r="K13" i="28"/>
  <c r="L13" i="28"/>
  <c r="M13" i="28"/>
  <c r="N13" i="28"/>
  <c r="P13" i="28"/>
  <c r="O13" i="28"/>
  <c r="D14" i="28"/>
  <c r="E14" i="28"/>
  <c r="F14" i="28"/>
  <c r="G14" i="28"/>
  <c r="H14" i="28"/>
  <c r="I14" i="28"/>
  <c r="J14" i="28"/>
  <c r="K14" i="28"/>
  <c r="L14" i="28"/>
  <c r="M14" i="28"/>
  <c r="N14" i="28"/>
  <c r="O14" i="28"/>
  <c r="C48" i="28"/>
  <c r="C49" i="28"/>
  <c r="C50" i="28"/>
  <c r="C51" i="28"/>
  <c r="C47" i="28"/>
  <c r="C42" i="28"/>
  <c r="C43" i="28"/>
  <c r="P43" i="28"/>
  <c r="R43" i="28"/>
  <c r="C44" i="28"/>
  <c r="C45" i="28"/>
  <c r="C41" i="28"/>
  <c r="C17" i="28"/>
  <c r="C18" i="28"/>
  <c r="C19" i="28"/>
  <c r="C20" i="28"/>
  <c r="C21" i="28"/>
  <c r="P21" i="28"/>
  <c r="R21" i="28"/>
  <c r="C22" i="28"/>
  <c r="C23" i="28"/>
  <c r="C24" i="28"/>
  <c r="C25" i="28"/>
  <c r="P25" i="28"/>
  <c r="C26" i="28"/>
  <c r="C27" i="28"/>
  <c r="C28" i="28"/>
  <c r="C29" i="28"/>
  <c r="C30" i="28"/>
  <c r="C31" i="28"/>
  <c r="C32" i="28"/>
  <c r="C33" i="28"/>
  <c r="P33" i="28"/>
  <c r="Q33" i="28"/>
  <c r="C34" i="28"/>
  <c r="C35" i="28"/>
  <c r="C36" i="28"/>
  <c r="C37" i="28"/>
  <c r="P37" i="28"/>
  <c r="R37" i="28"/>
  <c r="C38" i="28"/>
  <c r="C39" i="28"/>
  <c r="C16" i="28"/>
  <c r="C12" i="28"/>
  <c r="P12" i="28"/>
  <c r="R12" i="28"/>
  <c r="C13" i="28"/>
  <c r="C14" i="28"/>
  <c r="C11" i="28"/>
  <c r="C8" i="28"/>
  <c r="P8" i="28" s="1"/>
  <c r="C9" i="28"/>
  <c r="P9" i="28" s="1"/>
  <c r="P10" i="28"/>
  <c r="AC3" i="19"/>
  <c r="Q52" i="28"/>
  <c r="P40" i="28"/>
  <c r="Q40" i="28"/>
  <c r="P46" i="28"/>
  <c r="R46" i="28"/>
  <c r="Q46" i="28"/>
  <c r="P52" i="28"/>
  <c r="P15" i="28"/>
  <c r="Q15" i="28"/>
  <c r="P57" i="28"/>
  <c r="Q57" i="28"/>
  <c r="P66" i="28"/>
  <c r="R66" i="28"/>
  <c r="Q66" i="28"/>
  <c r="P70" i="28"/>
  <c r="R70" i="28"/>
  <c r="Q70" i="28"/>
  <c r="P75" i="28"/>
  <c r="Q75" i="28"/>
  <c r="R75" i="28"/>
  <c r="P81" i="28"/>
  <c r="Q81" i="28"/>
  <c r="Q52" i="29"/>
  <c r="Q51" i="29"/>
  <c r="Q73" i="29"/>
  <c r="Q13" i="29"/>
  <c r="Q21" i="29"/>
  <c r="Q30" i="29"/>
  <c r="Q23" i="29"/>
  <c r="Q15" i="29"/>
  <c r="Q71" i="29"/>
  <c r="AO8" i="19"/>
  <c r="Q10" i="28"/>
  <c r="R15" i="28"/>
  <c r="R40" i="28"/>
  <c r="R81" i="28"/>
  <c r="R57" i="28"/>
  <c r="AP17" i="19"/>
  <c r="D8" i="28"/>
  <c r="E8" i="28"/>
  <c r="F8" i="28"/>
  <c r="G8" i="28"/>
  <c r="H8" i="28"/>
  <c r="I8" i="28"/>
  <c r="J8" i="28"/>
  <c r="K8" i="28"/>
  <c r="L8" i="28"/>
  <c r="M8" i="28"/>
  <c r="N8" i="28"/>
  <c r="O8" i="28"/>
  <c r="D9" i="28"/>
  <c r="E9" i="28"/>
  <c r="F9" i="28"/>
  <c r="G9" i="28"/>
  <c r="H9" i="28"/>
  <c r="I9" i="28"/>
  <c r="J9" i="28"/>
  <c r="K9" i="28"/>
  <c r="L9" i="28"/>
  <c r="M9" i="28"/>
  <c r="N9" i="28"/>
  <c r="O9" i="28"/>
  <c r="P38" i="28"/>
  <c r="R38" i="28"/>
  <c r="P58" i="28"/>
  <c r="P67" i="28"/>
  <c r="P68" i="28"/>
  <c r="R68" i="28"/>
  <c r="D7" i="28"/>
  <c r="E7" i="28"/>
  <c r="F7" i="28"/>
  <c r="G7" i="28"/>
  <c r="H7" i="28"/>
  <c r="I7" i="28"/>
  <c r="J7" i="28"/>
  <c r="K7" i="28"/>
  <c r="L7" i="28"/>
  <c r="M7" i="28"/>
  <c r="N7" i="28"/>
  <c r="O7" i="28"/>
  <c r="B8" i="28"/>
  <c r="B9" i="28"/>
  <c r="B11" i="28"/>
  <c r="B12" i="28"/>
  <c r="B13" i="28"/>
  <c r="B14" i="28"/>
  <c r="B16" i="28"/>
  <c r="B17" i="28"/>
  <c r="B18" i="28"/>
  <c r="B19" i="28"/>
  <c r="B20" i="28"/>
  <c r="B21" i="28"/>
  <c r="B22" i="28"/>
  <c r="B23" i="28"/>
  <c r="B24" i="28"/>
  <c r="B25" i="28"/>
  <c r="B26" i="28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1" i="28"/>
  <c r="B42" i="28"/>
  <c r="B43" i="28"/>
  <c r="B44" i="28"/>
  <c r="B45" i="28"/>
  <c r="B47" i="28"/>
  <c r="B48" i="28"/>
  <c r="B49" i="28"/>
  <c r="B50" i="28"/>
  <c r="B51" i="28"/>
  <c r="B53" i="28"/>
  <c r="B54" i="28"/>
  <c r="B55" i="28"/>
  <c r="B56" i="28"/>
  <c r="B58" i="28"/>
  <c r="B59" i="28"/>
  <c r="B60" i="28"/>
  <c r="B61" i="28"/>
  <c r="B62" i="28"/>
  <c r="B63" i="28"/>
  <c r="B64" i="28"/>
  <c r="B65" i="28"/>
  <c r="B67" i="28"/>
  <c r="B68" i="28"/>
  <c r="B69" i="28"/>
  <c r="B71" i="28"/>
  <c r="B72" i="28"/>
  <c r="B73" i="28"/>
  <c r="B74" i="28"/>
  <c r="B76" i="28"/>
  <c r="B77" i="28"/>
  <c r="B78" i="28"/>
  <c r="B79" i="28"/>
  <c r="B80" i="28"/>
  <c r="B82" i="28"/>
  <c r="B83" i="28"/>
  <c r="B84" i="28"/>
  <c r="B85" i="28"/>
  <c r="A77" i="28"/>
  <c r="A78" i="28"/>
  <c r="A79" i="28"/>
  <c r="A80" i="28"/>
  <c r="A82" i="28"/>
  <c r="A83" i="28"/>
  <c r="A84" i="28"/>
  <c r="A85" i="28"/>
  <c r="A8" i="28"/>
  <c r="A9" i="28"/>
  <c r="A11" i="28"/>
  <c r="A12" i="28"/>
  <c r="A13" i="28"/>
  <c r="A14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1" i="28"/>
  <c r="A42" i="28"/>
  <c r="A43" i="28"/>
  <c r="A44" i="28"/>
  <c r="A45" i="28"/>
  <c r="A47" i="28"/>
  <c r="A48" i="28"/>
  <c r="A49" i="28"/>
  <c r="A50" i="28"/>
  <c r="A51" i="28"/>
  <c r="A53" i="28"/>
  <c r="A54" i="28"/>
  <c r="A55" i="28"/>
  <c r="A56" i="28"/>
  <c r="A58" i="28"/>
  <c r="A59" i="28"/>
  <c r="A60" i="28"/>
  <c r="A61" i="28"/>
  <c r="A62" i="28"/>
  <c r="A63" i="28"/>
  <c r="A64" i="28"/>
  <c r="A65" i="28"/>
  <c r="A67" i="28"/>
  <c r="A68" i="28"/>
  <c r="A69" i="28"/>
  <c r="A71" i="28"/>
  <c r="A72" i="28"/>
  <c r="A73" i="28"/>
  <c r="A74" i="28"/>
  <c r="A76" i="28"/>
  <c r="AT18" i="19"/>
  <c r="AT93" i="19"/>
  <c r="AT94" i="19"/>
  <c r="AP13" i="19"/>
  <c r="AP14" i="19"/>
  <c r="AP18" i="19"/>
  <c r="AP19" i="19"/>
  <c r="AP20" i="19"/>
  <c r="AP23" i="19"/>
  <c r="AP24" i="19"/>
  <c r="AP25" i="19"/>
  <c r="AP26" i="19"/>
  <c r="AP27" i="19"/>
  <c r="AP28" i="19"/>
  <c r="AP29" i="19"/>
  <c r="AP30" i="19"/>
  <c r="AP31" i="19"/>
  <c r="AP32" i="19"/>
  <c r="AP33" i="19"/>
  <c r="AP34" i="19"/>
  <c r="AP35" i="19"/>
  <c r="AP36" i="19"/>
  <c r="AP37" i="19"/>
  <c r="AP38" i="19"/>
  <c r="AP39" i="19"/>
  <c r="AP40" i="19"/>
  <c r="AP41" i="19"/>
  <c r="AP42" i="19"/>
  <c r="AP43" i="19"/>
  <c r="AP44" i="19"/>
  <c r="AP45" i="19"/>
  <c r="AP46" i="19"/>
  <c r="AP49" i="19"/>
  <c r="AP50" i="19"/>
  <c r="AP51" i="19"/>
  <c r="AP52" i="19"/>
  <c r="AP53" i="19"/>
  <c r="AP56" i="19"/>
  <c r="AP57" i="19"/>
  <c r="AP58" i="19"/>
  <c r="AP59" i="19"/>
  <c r="AP60" i="19"/>
  <c r="AP63" i="19"/>
  <c r="AP64" i="19"/>
  <c r="AP65" i="19"/>
  <c r="AP66" i="19"/>
  <c r="AP69" i="19"/>
  <c r="AP70" i="19"/>
  <c r="AP71" i="19"/>
  <c r="AP72" i="19"/>
  <c r="AP73" i="19"/>
  <c r="AP74" i="19"/>
  <c r="AP75" i="19"/>
  <c r="AP76" i="19"/>
  <c r="AP79" i="19"/>
  <c r="AP80" i="19"/>
  <c r="AP81" i="19"/>
  <c r="AP82" i="19"/>
  <c r="AP85" i="19"/>
  <c r="AP86" i="19"/>
  <c r="AP87" i="19"/>
  <c r="AP88" i="19"/>
  <c r="AP89" i="19"/>
  <c r="AP92" i="19"/>
  <c r="AP93" i="19"/>
  <c r="AP94" i="19"/>
  <c r="AP95" i="19"/>
  <c r="AT12" i="19"/>
  <c r="AQ12" i="19"/>
  <c r="AP12" i="19"/>
  <c r="Q43" i="28"/>
  <c r="R33" i="28"/>
  <c r="Q68" i="28"/>
  <c r="AL8" i="19"/>
  <c r="AD8" i="19"/>
  <c r="AK8" i="19"/>
  <c r="AT13" i="19"/>
  <c r="AT14" i="19"/>
  <c r="AT15" i="19"/>
  <c r="AT17" i="19"/>
  <c r="AT19" i="19"/>
  <c r="AT20" i="19"/>
  <c r="AT21" i="19"/>
  <c r="AT23" i="19"/>
  <c r="AT24" i="19"/>
  <c r="AT25" i="19"/>
  <c r="AT26" i="19"/>
  <c r="AT27" i="19"/>
  <c r="AT28" i="19"/>
  <c r="AT29" i="19"/>
  <c r="AT30" i="19"/>
  <c r="AT31" i="19"/>
  <c r="AT32" i="19"/>
  <c r="AT33" i="19"/>
  <c r="AT34" i="19"/>
  <c r="AT35" i="19"/>
  <c r="AT36" i="19"/>
  <c r="AT37" i="19"/>
  <c r="AT38" i="19"/>
  <c r="AT39" i="19"/>
  <c r="AT40" i="19"/>
  <c r="AT41" i="19"/>
  <c r="AT42" i="19"/>
  <c r="AT43" i="19"/>
  <c r="AT44" i="19"/>
  <c r="AT45" i="19"/>
  <c r="AT46" i="19"/>
  <c r="AT47" i="19"/>
  <c r="AT49" i="19"/>
  <c r="AT50" i="19"/>
  <c r="AT51" i="19"/>
  <c r="AT52" i="19"/>
  <c r="AT53" i="19"/>
  <c r="AT54" i="19"/>
  <c r="AT56" i="19"/>
  <c r="AT57" i="19"/>
  <c r="AT58" i="19"/>
  <c r="AT59" i="19"/>
  <c r="AT60" i="19"/>
  <c r="AT61" i="19"/>
  <c r="AT63" i="19"/>
  <c r="AT64" i="19"/>
  <c r="AT65" i="19"/>
  <c r="AT66" i="19"/>
  <c r="AT67" i="19"/>
  <c r="AT69" i="19"/>
  <c r="AT70" i="19"/>
  <c r="AT71" i="19"/>
  <c r="AT72" i="19"/>
  <c r="AT73" i="19"/>
  <c r="AT74" i="19"/>
  <c r="AT75" i="19"/>
  <c r="AT76" i="19"/>
  <c r="AT77" i="19"/>
  <c r="AT79" i="19"/>
  <c r="AT80" i="19"/>
  <c r="AT81" i="19"/>
  <c r="AT82" i="19"/>
  <c r="AT83" i="19"/>
  <c r="AT85" i="19"/>
  <c r="AT86" i="19"/>
  <c r="AT87" i="19"/>
  <c r="AT88" i="19"/>
  <c r="AT89" i="19"/>
  <c r="AT90" i="19"/>
  <c r="AT92" i="19"/>
  <c r="AT95" i="19"/>
  <c r="AT96" i="19"/>
  <c r="AQ13" i="19"/>
  <c r="AQ14" i="19"/>
  <c r="AQ15" i="19"/>
  <c r="AQ17" i="19"/>
  <c r="AQ18" i="19"/>
  <c r="AQ19" i="19"/>
  <c r="AQ20" i="19"/>
  <c r="AQ21" i="19"/>
  <c r="AQ23" i="19"/>
  <c r="AQ24" i="19"/>
  <c r="AQ25" i="19"/>
  <c r="AQ26" i="19"/>
  <c r="AQ27" i="19"/>
  <c r="AQ28" i="19"/>
  <c r="AQ29" i="19"/>
  <c r="AQ30" i="19"/>
  <c r="AQ31" i="19"/>
  <c r="AQ32" i="19"/>
  <c r="AQ33" i="19"/>
  <c r="AQ34" i="19"/>
  <c r="AQ35" i="19"/>
  <c r="AQ36" i="19"/>
  <c r="AQ37" i="19"/>
  <c r="AQ38" i="19"/>
  <c r="AQ39" i="19"/>
  <c r="AQ40" i="19"/>
  <c r="AQ41" i="19"/>
  <c r="AQ42" i="19"/>
  <c r="AQ43" i="19"/>
  <c r="AQ44" i="19"/>
  <c r="AQ45" i="19"/>
  <c r="AQ46" i="19"/>
  <c r="AQ47" i="19"/>
  <c r="AQ49" i="19"/>
  <c r="AQ50" i="19"/>
  <c r="AQ51" i="19"/>
  <c r="AQ52" i="19"/>
  <c r="AQ53" i="19"/>
  <c r="AQ54" i="19"/>
  <c r="AQ56" i="19"/>
  <c r="AQ57" i="19"/>
  <c r="AQ58" i="19"/>
  <c r="AQ59" i="19"/>
  <c r="AQ60" i="19"/>
  <c r="AQ61" i="19"/>
  <c r="AQ63" i="19"/>
  <c r="AQ64" i="19"/>
  <c r="AQ65" i="19"/>
  <c r="AQ66" i="19"/>
  <c r="AQ67" i="19"/>
  <c r="AQ69" i="19"/>
  <c r="AQ70" i="19"/>
  <c r="AQ71" i="19"/>
  <c r="AQ72" i="19"/>
  <c r="AQ73" i="19"/>
  <c r="AQ74" i="19"/>
  <c r="AQ75" i="19"/>
  <c r="AQ76" i="19"/>
  <c r="AQ77" i="19"/>
  <c r="AQ79" i="19"/>
  <c r="AQ80" i="19"/>
  <c r="AQ81" i="19"/>
  <c r="AQ82" i="19"/>
  <c r="AQ83" i="19"/>
  <c r="AQ85" i="19"/>
  <c r="AQ86" i="19"/>
  <c r="AQ87" i="19"/>
  <c r="AQ88" i="19"/>
  <c r="AQ89" i="19"/>
  <c r="AQ90" i="19"/>
  <c r="AQ92" i="19"/>
  <c r="AQ93" i="19"/>
  <c r="AQ94" i="19"/>
  <c r="AQ95" i="19"/>
  <c r="AQ96" i="19"/>
  <c r="A229" i="25"/>
  <c r="A230" i="25"/>
  <c r="A231" i="25"/>
  <c r="A232" i="25"/>
  <c r="A233" i="25"/>
  <c r="A234" i="25"/>
  <c r="A235" i="25"/>
  <c r="B229" i="25"/>
  <c r="B230" i="25"/>
  <c r="B231" i="25"/>
  <c r="B232" i="25"/>
  <c r="B233" i="25"/>
  <c r="B234" i="25"/>
  <c r="B235" i="25"/>
  <c r="B191" i="25"/>
  <c r="B192" i="25"/>
  <c r="B193" i="25"/>
  <c r="B194" i="25"/>
  <c r="B195" i="25"/>
  <c r="B196" i="25"/>
  <c r="B203" i="25"/>
  <c r="B204" i="25"/>
  <c r="B205" i="25"/>
  <c r="B206" i="25"/>
  <c r="B207" i="25"/>
  <c r="B208" i="25"/>
  <c r="B209" i="25"/>
  <c r="B190" i="25"/>
  <c r="A203" i="25"/>
  <c r="A204" i="25"/>
  <c r="A207" i="25"/>
  <c r="A208" i="25"/>
  <c r="A209" i="25"/>
  <c r="A206" i="25"/>
  <c r="A190" i="25"/>
  <c r="A191" i="25"/>
  <c r="A192" i="25"/>
  <c r="A193" i="25"/>
  <c r="A194" i="25"/>
  <c r="A195" i="25"/>
  <c r="A196" i="25"/>
  <c r="A205" i="25"/>
  <c r="C81" i="29"/>
  <c r="C82" i="29"/>
  <c r="C71" i="29"/>
  <c r="C72" i="29"/>
  <c r="C73" i="29"/>
  <c r="C74" i="29"/>
  <c r="C75" i="29"/>
  <c r="C76" i="29"/>
  <c r="C77" i="29"/>
  <c r="C78" i="29"/>
  <c r="C79" i="29"/>
  <c r="C80" i="29"/>
  <c r="C67" i="29"/>
  <c r="C68" i="29"/>
  <c r="C69" i="29"/>
  <c r="C70" i="29"/>
  <c r="C57" i="29"/>
  <c r="C58" i="29"/>
  <c r="C59" i="29"/>
  <c r="C60" i="29"/>
  <c r="C61" i="29"/>
  <c r="C62" i="29"/>
  <c r="C63" i="29"/>
  <c r="C64" i="29"/>
  <c r="C65" i="29"/>
  <c r="C66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33" i="29"/>
  <c r="C34" i="29"/>
  <c r="C35" i="29"/>
  <c r="C36" i="29"/>
  <c r="C37" i="29"/>
  <c r="C38" i="29"/>
  <c r="C39" i="29"/>
  <c r="C40" i="29"/>
  <c r="C41" i="29"/>
  <c r="C42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5" i="29"/>
  <c r="C6" i="29"/>
  <c r="C7" i="29"/>
  <c r="C8" i="29"/>
  <c r="C9" i="29"/>
  <c r="C10" i="29"/>
  <c r="C11" i="29"/>
  <c r="C12" i="29"/>
  <c r="C13" i="29"/>
  <c r="C14" i="29"/>
  <c r="C15" i="29"/>
  <c r="C4" i="29"/>
  <c r="C2" i="29"/>
  <c r="A2" i="29"/>
  <c r="P3" i="28"/>
  <c r="A3" i="28"/>
  <c r="C7" i="28"/>
  <c r="C7" i="7"/>
  <c r="B10" i="29"/>
  <c r="A10" i="29"/>
  <c r="B7" i="29"/>
  <c r="A7" i="29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O7" i="7"/>
  <c r="O8" i="7"/>
  <c r="O9" i="7"/>
  <c r="O10" i="7"/>
  <c r="O11" i="7"/>
  <c r="O12" i="7"/>
  <c r="O13" i="7"/>
  <c r="O14" i="7"/>
  <c r="O15" i="7"/>
  <c r="O16" i="7"/>
  <c r="O17" i="7"/>
  <c r="O18" i="7"/>
  <c r="O19" i="7"/>
  <c r="O20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B7" i="28"/>
  <c r="A7" i="28"/>
  <c r="F96" i="19"/>
  <c r="G96" i="19"/>
  <c r="F90" i="19"/>
  <c r="G90" i="19"/>
  <c r="F83" i="19"/>
  <c r="G83" i="19"/>
  <c r="F77" i="19"/>
  <c r="G77" i="19"/>
  <c r="F67" i="19"/>
  <c r="G67" i="19"/>
  <c r="F61" i="19"/>
  <c r="G61" i="19"/>
  <c r="F54" i="19"/>
  <c r="G54" i="19"/>
  <c r="Y96" i="19"/>
  <c r="Y90" i="19"/>
  <c r="Y83" i="19"/>
  <c r="Y77" i="19"/>
  <c r="Y67" i="19"/>
  <c r="Y61" i="19"/>
  <c r="Y54" i="19"/>
  <c r="U96" i="19"/>
  <c r="U90" i="19"/>
  <c r="U83" i="19"/>
  <c r="U67" i="19"/>
  <c r="U61" i="19"/>
  <c r="R52" i="28"/>
  <c r="U54" i="19"/>
  <c r="U47" i="19"/>
  <c r="AB96" i="19"/>
  <c r="AP96" i="19"/>
  <c r="AB90" i="19"/>
  <c r="AP90" i="19"/>
  <c r="AB83" i="19"/>
  <c r="AP83" i="19"/>
  <c r="AB77" i="19"/>
  <c r="AP77" i="19"/>
  <c r="AB67" i="19"/>
  <c r="AP67" i="19"/>
  <c r="AB61" i="19"/>
  <c r="AP61" i="19"/>
  <c r="AB54" i="19"/>
  <c r="AP54" i="19"/>
  <c r="AB21" i="19"/>
  <c r="AP21" i="19"/>
  <c r="I3" i="26"/>
  <c r="A3" i="26"/>
  <c r="B189" i="25"/>
  <c r="A189" i="25"/>
  <c r="B188" i="25"/>
  <c r="A188" i="25"/>
  <c r="B187" i="25"/>
  <c r="A187" i="25"/>
  <c r="B186" i="25"/>
  <c r="A186" i="25"/>
  <c r="B185" i="25"/>
  <c r="A185" i="25"/>
  <c r="B184" i="25"/>
  <c r="A184" i="25"/>
  <c r="B183" i="25"/>
  <c r="A183" i="25"/>
  <c r="B182" i="25"/>
  <c r="A182" i="25"/>
  <c r="B181" i="25"/>
  <c r="A181" i="25"/>
  <c r="B180" i="25"/>
  <c r="A180" i="25"/>
  <c r="B179" i="25"/>
  <c r="A179" i="25"/>
  <c r="B178" i="25"/>
  <c r="A178" i="25"/>
  <c r="B177" i="25"/>
  <c r="A177" i="25"/>
  <c r="B176" i="25"/>
  <c r="A176" i="25"/>
  <c r="B175" i="25"/>
  <c r="A175" i="25"/>
  <c r="B174" i="25"/>
  <c r="A174" i="25"/>
  <c r="B173" i="25"/>
  <c r="A173" i="25"/>
  <c r="B172" i="25"/>
  <c r="A172" i="25"/>
  <c r="B171" i="25"/>
  <c r="A171" i="25"/>
  <c r="B170" i="25"/>
  <c r="A170" i="25"/>
  <c r="B169" i="25"/>
  <c r="A169" i="25"/>
  <c r="B168" i="25"/>
  <c r="A168" i="25"/>
  <c r="B167" i="25"/>
  <c r="A167" i="25"/>
  <c r="B166" i="25"/>
  <c r="A166" i="25"/>
  <c r="B165" i="25"/>
  <c r="A165" i="25"/>
  <c r="B164" i="25"/>
  <c r="A164" i="25"/>
  <c r="B163" i="25"/>
  <c r="A163" i="25"/>
  <c r="B162" i="25"/>
  <c r="A162" i="25"/>
  <c r="B161" i="25"/>
  <c r="A161" i="25"/>
  <c r="B160" i="25"/>
  <c r="A160" i="25"/>
  <c r="B159" i="25"/>
  <c r="A159" i="25"/>
  <c r="B158" i="25"/>
  <c r="A158" i="25"/>
  <c r="B157" i="25"/>
  <c r="A157" i="25"/>
  <c r="B156" i="25"/>
  <c r="A156" i="25"/>
  <c r="B155" i="25"/>
  <c r="A155" i="25"/>
  <c r="B154" i="25"/>
  <c r="A154" i="25"/>
  <c r="B153" i="25"/>
  <c r="A153" i="25"/>
  <c r="B152" i="25"/>
  <c r="A152" i="25"/>
  <c r="B151" i="25"/>
  <c r="A151" i="25"/>
  <c r="B150" i="25"/>
  <c r="A150" i="25"/>
  <c r="B149" i="25"/>
  <c r="A149" i="25"/>
  <c r="B148" i="25"/>
  <c r="A148" i="25"/>
  <c r="B147" i="25"/>
  <c r="A147" i="25"/>
  <c r="B146" i="25"/>
  <c r="A146" i="25"/>
  <c r="B145" i="25"/>
  <c r="A145" i="25"/>
  <c r="B144" i="25"/>
  <c r="A144" i="25"/>
  <c r="B143" i="25"/>
  <c r="A143" i="25"/>
  <c r="B142" i="25"/>
  <c r="A142" i="25"/>
  <c r="B141" i="25"/>
  <c r="A141" i="25"/>
  <c r="B140" i="25"/>
  <c r="A140" i="25"/>
  <c r="B139" i="25"/>
  <c r="A139" i="25"/>
  <c r="B138" i="25"/>
  <c r="A138" i="25"/>
  <c r="B137" i="25"/>
  <c r="A137" i="25"/>
  <c r="B136" i="25"/>
  <c r="A136" i="25"/>
  <c r="B135" i="25"/>
  <c r="A135" i="25"/>
  <c r="B134" i="25"/>
  <c r="A134" i="25"/>
  <c r="B133" i="25"/>
  <c r="A133" i="25"/>
  <c r="B132" i="25"/>
  <c r="A132" i="25"/>
  <c r="B131" i="25"/>
  <c r="A131" i="25"/>
  <c r="B130" i="25"/>
  <c r="A130" i="25"/>
  <c r="B129" i="25"/>
  <c r="A129" i="25"/>
  <c r="B128" i="25"/>
  <c r="A128" i="25"/>
  <c r="B127" i="25"/>
  <c r="A127" i="25"/>
  <c r="B126" i="25"/>
  <c r="A126" i="25"/>
  <c r="B125" i="25"/>
  <c r="A125" i="25"/>
  <c r="B124" i="25"/>
  <c r="A124" i="25"/>
  <c r="B123" i="25"/>
  <c r="A123" i="25"/>
  <c r="B122" i="25"/>
  <c r="A122" i="25"/>
  <c r="B121" i="25"/>
  <c r="A121" i="25"/>
  <c r="B120" i="25"/>
  <c r="A120" i="25"/>
  <c r="B119" i="25"/>
  <c r="A119" i="25"/>
  <c r="B118" i="25"/>
  <c r="A118" i="25"/>
  <c r="B117" i="25"/>
  <c r="A117" i="25"/>
  <c r="B116" i="25"/>
  <c r="A116" i="25"/>
  <c r="B115" i="25"/>
  <c r="A115" i="25"/>
  <c r="B114" i="25"/>
  <c r="A114" i="25"/>
  <c r="B113" i="25"/>
  <c r="A113" i="25"/>
  <c r="B112" i="25"/>
  <c r="A112" i="25"/>
  <c r="B111" i="25"/>
  <c r="A111" i="25"/>
  <c r="B110" i="25"/>
  <c r="A110" i="25"/>
  <c r="B109" i="25"/>
  <c r="A109" i="25"/>
  <c r="B108" i="25"/>
  <c r="A108" i="25"/>
  <c r="B107" i="25"/>
  <c r="A107" i="25"/>
  <c r="B106" i="25"/>
  <c r="A106" i="25"/>
  <c r="B105" i="25"/>
  <c r="A105" i="25"/>
  <c r="B104" i="25"/>
  <c r="A104" i="25"/>
  <c r="B103" i="25"/>
  <c r="A103" i="25"/>
  <c r="B102" i="25"/>
  <c r="A102" i="25"/>
  <c r="B101" i="25"/>
  <c r="A101" i="25"/>
  <c r="B100" i="25"/>
  <c r="A100" i="25"/>
  <c r="B99" i="25"/>
  <c r="A99" i="25"/>
  <c r="B98" i="25"/>
  <c r="A98" i="25"/>
  <c r="B97" i="25"/>
  <c r="A97" i="25"/>
  <c r="B96" i="25"/>
  <c r="A96" i="25"/>
  <c r="B95" i="25"/>
  <c r="A95" i="25"/>
  <c r="B94" i="25"/>
  <c r="A94" i="25"/>
  <c r="B93" i="25"/>
  <c r="A93" i="25"/>
  <c r="B92" i="25"/>
  <c r="A92" i="25"/>
  <c r="B91" i="25"/>
  <c r="A91" i="25"/>
  <c r="B90" i="25"/>
  <c r="A90" i="25"/>
  <c r="B89" i="25"/>
  <c r="A89" i="25"/>
  <c r="B88" i="25"/>
  <c r="A88" i="25"/>
  <c r="B87" i="25"/>
  <c r="A87" i="25"/>
  <c r="B86" i="25"/>
  <c r="A86" i="25"/>
  <c r="B85" i="25"/>
  <c r="A85" i="25"/>
  <c r="B84" i="25"/>
  <c r="A84" i="25"/>
  <c r="B83" i="25"/>
  <c r="A83" i="25"/>
  <c r="B82" i="25"/>
  <c r="A82" i="25"/>
  <c r="B81" i="25"/>
  <c r="A81" i="25"/>
  <c r="B80" i="25"/>
  <c r="A80" i="25"/>
  <c r="B79" i="25"/>
  <c r="A79" i="25"/>
  <c r="B78" i="25"/>
  <c r="A78" i="25"/>
  <c r="B77" i="25"/>
  <c r="A77" i="25"/>
  <c r="B76" i="25"/>
  <c r="A76" i="25"/>
  <c r="B75" i="25"/>
  <c r="A75" i="25"/>
  <c r="B74" i="25"/>
  <c r="A74" i="25"/>
  <c r="B73" i="25"/>
  <c r="A73" i="25"/>
  <c r="B72" i="25"/>
  <c r="A72" i="25"/>
  <c r="B71" i="25"/>
  <c r="A71" i="25"/>
  <c r="B70" i="25"/>
  <c r="A70" i="25"/>
  <c r="B69" i="25"/>
  <c r="A69" i="25"/>
  <c r="B68" i="25"/>
  <c r="A68" i="25"/>
  <c r="B67" i="25"/>
  <c r="A67" i="25"/>
  <c r="B66" i="25"/>
  <c r="A66" i="25"/>
  <c r="B65" i="25"/>
  <c r="A65" i="25"/>
  <c r="B64" i="25"/>
  <c r="A64" i="25"/>
  <c r="B63" i="25"/>
  <c r="A63" i="25"/>
  <c r="B62" i="25"/>
  <c r="A62" i="25"/>
  <c r="B61" i="25"/>
  <c r="A61" i="25"/>
  <c r="B60" i="25"/>
  <c r="A60" i="25"/>
  <c r="B59" i="25"/>
  <c r="A59" i="25"/>
  <c r="B58" i="25"/>
  <c r="A58" i="25"/>
  <c r="B57" i="25"/>
  <c r="A57" i="25"/>
  <c r="B56" i="25"/>
  <c r="A56" i="25"/>
  <c r="B55" i="25"/>
  <c r="A55" i="25"/>
  <c r="B54" i="25"/>
  <c r="A54" i="25"/>
  <c r="B53" i="25"/>
  <c r="A53" i="25"/>
  <c r="B52" i="25"/>
  <c r="A52" i="25"/>
  <c r="B51" i="25"/>
  <c r="A51" i="25"/>
  <c r="B50" i="25"/>
  <c r="A50" i="25"/>
  <c r="B49" i="25"/>
  <c r="A49" i="25"/>
  <c r="B48" i="25"/>
  <c r="A48" i="25"/>
  <c r="B47" i="25"/>
  <c r="A47" i="25"/>
  <c r="B46" i="25"/>
  <c r="A46" i="25"/>
  <c r="B45" i="25"/>
  <c r="A45" i="25"/>
  <c r="B44" i="25"/>
  <c r="A44" i="25"/>
  <c r="B43" i="25"/>
  <c r="A43" i="25"/>
  <c r="B42" i="25"/>
  <c r="A42" i="25"/>
  <c r="B41" i="25"/>
  <c r="A41" i="25"/>
  <c r="B40" i="25"/>
  <c r="A40" i="25"/>
  <c r="B39" i="25"/>
  <c r="A39" i="25"/>
  <c r="B38" i="25"/>
  <c r="A38" i="25"/>
  <c r="B37" i="25"/>
  <c r="A37" i="25"/>
  <c r="B36" i="25"/>
  <c r="A36" i="25"/>
  <c r="B35" i="25"/>
  <c r="A35" i="25"/>
  <c r="B34" i="25"/>
  <c r="A34" i="25"/>
  <c r="B33" i="25"/>
  <c r="A33" i="25"/>
  <c r="B32" i="25"/>
  <c r="A32" i="25"/>
  <c r="B31" i="25"/>
  <c r="A31" i="25"/>
  <c r="B30" i="25"/>
  <c r="A30" i="25"/>
  <c r="B29" i="25"/>
  <c r="A29" i="25"/>
  <c r="B28" i="25"/>
  <c r="A28" i="25"/>
  <c r="B27" i="25"/>
  <c r="A27" i="25"/>
  <c r="B26" i="25"/>
  <c r="A26" i="25"/>
  <c r="B25" i="25"/>
  <c r="A25" i="25"/>
  <c r="B24" i="25"/>
  <c r="A24" i="25"/>
  <c r="B23" i="25"/>
  <c r="A23" i="25"/>
  <c r="B22" i="25"/>
  <c r="A22" i="25"/>
  <c r="B21" i="25"/>
  <c r="A21" i="25"/>
  <c r="B20" i="25"/>
  <c r="A20" i="25"/>
  <c r="B19" i="25"/>
  <c r="A19" i="25"/>
  <c r="B18" i="25"/>
  <c r="A18" i="25"/>
  <c r="B17" i="25"/>
  <c r="A17" i="25"/>
  <c r="B16" i="25"/>
  <c r="A16" i="25"/>
  <c r="B15" i="25"/>
  <c r="A15" i="25"/>
  <c r="B14" i="25"/>
  <c r="A14" i="25"/>
  <c r="B13" i="25"/>
  <c r="A13" i="25"/>
  <c r="B12" i="25"/>
  <c r="A12" i="25"/>
  <c r="B11" i="25"/>
  <c r="A11" i="25"/>
  <c r="B10" i="25"/>
  <c r="A10" i="25"/>
  <c r="B9" i="25"/>
  <c r="A9" i="25"/>
  <c r="B8" i="25"/>
  <c r="A8" i="25"/>
  <c r="F4" i="12"/>
  <c r="Q4" i="12"/>
  <c r="Q5" i="12"/>
  <c r="Q6" i="12"/>
  <c r="Q7" i="12"/>
  <c r="Q8" i="12"/>
  <c r="Q9" i="12"/>
  <c r="Q10" i="12"/>
  <c r="Q11" i="12"/>
  <c r="Q12" i="12"/>
  <c r="Q13" i="12"/>
  <c r="Q14" i="12"/>
  <c r="Q15" i="12"/>
  <c r="Q16" i="12"/>
  <c r="Q17" i="12"/>
  <c r="E5" i="12"/>
  <c r="F5" i="12"/>
  <c r="G5" i="12"/>
  <c r="H5" i="12"/>
  <c r="I5" i="12"/>
  <c r="J5" i="12"/>
  <c r="K5" i="12"/>
  <c r="L5" i="12"/>
  <c r="M5" i="12"/>
  <c r="N5" i="12"/>
  <c r="O5" i="12"/>
  <c r="P5" i="12"/>
  <c r="E6" i="12"/>
  <c r="F6" i="12"/>
  <c r="G6" i="12"/>
  <c r="H6" i="12"/>
  <c r="I6" i="12"/>
  <c r="J6" i="12"/>
  <c r="K6" i="12"/>
  <c r="L6" i="12"/>
  <c r="M6" i="12"/>
  <c r="N6" i="12"/>
  <c r="O6" i="12"/>
  <c r="P6" i="12"/>
  <c r="E7" i="12"/>
  <c r="F7" i="12"/>
  <c r="G7" i="12"/>
  <c r="H7" i="12"/>
  <c r="I7" i="12"/>
  <c r="J7" i="12"/>
  <c r="K7" i="12"/>
  <c r="L7" i="12"/>
  <c r="M7" i="12"/>
  <c r="N7" i="12"/>
  <c r="O7" i="12"/>
  <c r="P7" i="12"/>
  <c r="E8" i="12"/>
  <c r="F8" i="12"/>
  <c r="G8" i="12"/>
  <c r="H8" i="12"/>
  <c r="I8" i="12"/>
  <c r="J8" i="12"/>
  <c r="K8" i="12"/>
  <c r="L8" i="12"/>
  <c r="M8" i="12"/>
  <c r="N8" i="12"/>
  <c r="O8" i="12"/>
  <c r="P8" i="12"/>
  <c r="E9" i="12"/>
  <c r="F9" i="12"/>
  <c r="G9" i="12"/>
  <c r="H9" i="12"/>
  <c r="I9" i="12"/>
  <c r="J9" i="12"/>
  <c r="K9" i="12"/>
  <c r="L9" i="12"/>
  <c r="M9" i="12"/>
  <c r="N9" i="12"/>
  <c r="O9" i="12"/>
  <c r="P9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G4" i="12"/>
  <c r="H4" i="12"/>
  <c r="I4" i="12"/>
  <c r="J4" i="12"/>
  <c r="K4" i="12"/>
  <c r="L4" i="12"/>
  <c r="M4" i="12"/>
  <c r="N4" i="12"/>
  <c r="O4" i="12"/>
  <c r="P4" i="12"/>
  <c r="E4" i="12"/>
  <c r="C9" i="12"/>
  <c r="D9" i="12"/>
  <c r="C10" i="12"/>
  <c r="D10" i="12"/>
  <c r="C11" i="12"/>
  <c r="D11" i="12"/>
  <c r="C12" i="12"/>
  <c r="D12" i="12"/>
  <c r="C13" i="12"/>
  <c r="D13" i="12"/>
  <c r="C14" i="12"/>
  <c r="D14" i="12"/>
  <c r="C15" i="12"/>
  <c r="D15" i="12"/>
  <c r="C16" i="12"/>
  <c r="D16" i="12"/>
  <c r="C17" i="12"/>
  <c r="D17" i="12"/>
  <c r="C8" i="7"/>
  <c r="E8" i="7"/>
  <c r="F8" i="7"/>
  <c r="G8" i="7"/>
  <c r="H8" i="7"/>
  <c r="I8" i="7"/>
  <c r="M8" i="7"/>
  <c r="C9" i="7"/>
  <c r="E9" i="7"/>
  <c r="F9" i="7"/>
  <c r="G9" i="7"/>
  <c r="H9" i="7"/>
  <c r="I9" i="7"/>
  <c r="M9" i="7"/>
  <c r="C10" i="7"/>
  <c r="E10" i="7"/>
  <c r="F10" i="7"/>
  <c r="G10" i="7"/>
  <c r="H10" i="7"/>
  <c r="I10" i="7"/>
  <c r="M10" i="7"/>
  <c r="C11" i="7"/>
  <c r="E11" i="7"/>
  <c r="F11" i="7"/>
  <c r="G11" i="7"/>
  <c r="H11" i="7"/>
  <c r="I11" i="7"/>
  <c r="M11" i="7"/>
  <c r="C12" i="7"/>
  <c r="E12" i="7"/>
  <c r="F12" i="7"/>
  <c r="G12" i="7"/>
  <c r="H12" i="7"/>
  <c r="I12" i="7"/>
  <c r="M12" i="7"/>
  <c r="C13" i="7"/>
  <c r="E13" i="7"/>
  <c r="F13" i="7"/>
  <c r="G13" i="7"/>
  <c r="H13" i="7"/>
  <c r="I13" i="7"/>
  <c r="M13" i="7"/>
  <c r="C14" i="7"/>
  <c r="E14" i="7"/>
  <c r="F14" i="7"/>
  <c r="G14" i="7"/>
  <c r="H14" i="7"/>
  <c r="I14" i="7"/>
  <c r="M14" i="7"/>
  <c r="C15" i="7"/>
  <c r="E15" i="7"/>
  <c r="F15" i="7"/>
  <c r="G15" i="7"/>
  <c r="H15" i="7"/>
  <c r="I15" i="7"/>
  <c r="M15" i="7"/>
  <c r="C16" i="7"/>
  <c r="E16" i="7"/>
  <c r="F16" i="7"/>
  <c r="G16" i="7"/>
  <c r="H16" i="7"/>
  <c r="I16" i="7"/>
  <c r="M16" i="7"/>
  <c r="C17" i="7"/>
  <c r="E17" i="7"/>
  <c r="F17" i="7"/>
  <c r="G17" i="7"/>
  <c r="H17" i="7"/>
  <c r="I17" i="7"/>
  <c r="M17" i="7"/>
  <c r="C18" i="7"/>
  <c r="E18" i="7"/>
  <c r="F18" i="7"/>
  <c r="G18" i="7"/>
  <c r="H18" i="7"/>
  <c r="I18" i="7"/>
  <c r="M18" i="7"/>
  <c r="C19" i="7"/>
  <c r="E19" i="7"/>
  <c r="F19" i="7"/>
  <c r="G19" i="7"/>
  <c r="H19" i="7"/>
  <c r="I19" i="7"/>
  <c r="M19" i="7"/>
  <c r="C20" i="7"/>
  <c r="E20" i="7"/>
  <c r="F20" i="7"/>
  <c r="G20" i="7"/>
  <c r="H20" i="7"/>
  <c r="I20" i="7"/>
  <c r="M20" i="7"/>
  <c r="E7" i="7"/>
  <c r="F7" i="7"/>
  <c r="G7" i="7"/>
  <c r="H7" i="7"/>
  <c r="I7" i="7"/>
  <c r="M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Y21" i="19"/>
  <c r="AB47" i="19"/>
  <c r="AP47" i="19"/>
  <c r="Y47" i="19"/>
  <c r="F47" i="19"/>
  <c r="G47" i="19"/>
  <c r="U21" i="19"/>
  <c r="F21" i="19"/>
  <c r="G21" i="19"/>
  <c r="F15" i="19"/>
  <c r="G15" i="19"/>
  <c r="U15" i="19"/>
  <c r="R10" i="28"/>
  <c r="AB15" i="19"/>
  <c r="AP15" i="19"/>
  <c r="Y15" i="19"/>
  <c r="D5" i="12"/>
  <c r="D6" i="12"/>
  <c r="D7" i="12"/>
  <c r="D8" i="12"/>
  <c r="C5" i="12"/>
  <c r="C6" i="12"/>
  <c r="C7" i="12"/>
  <c r="C8" i="12"/>
  <c r="B7" i="7"/>
  <c r="D4" i="12"/>
  <c r="C4" i="12"/>
  <c r="AF8" i="19"/>
  <c r="AM8" i="19"/>
  <c r="AH8" i="19"/>
  <c r="R54" i="28"/>
  <c r="Q54" i="28"/>
  <c r="R77" i="28"/>
  <c r="Q77" i="28"/>
  <c r="Q58" i="28"/>
  <c r="R58" i="28"/>
  <c r="Q25" i="28"/>
  <c r="R25" i="28"/>
  <c r="P39" i="28"/>
  <c r="P34" i="28"/>
  <c r="P31" i="28"/>
  <c r="R31" i="28"/>
  <c r="P26" i="28"/>
  <c r="P23" i="28"/>
  <c r="P22" i="28"/>
  <c r="P19" i="28"/>
  <c r="R19" i="28"/>
  <c r="P18" i="28"/>
  <c r="P53" i="28"/>
  <c r="Q61" i="28"/>
  <c r="R61" i="28"/>
  <c r="P62" i="28"/>
  <c r="P59" i="28"/>
  <c r="R69" i="28"/>
  <c r="Q69" i="28"/>
  <c r="P78" i="28"/>
  <c r="R78" i="28"/>
  <c r="Q4" i="29"/>
  <c r="B8" i="29"/>
  <c r="A8" i="29"/>
  <c r="Q11" i="29"/>
  <c r="B9" i="29"/>
  <c r="A9" i="29"/>
  <c r="Q59" i="29"/>
  <c r="Q56" i="29"/>
  <c r="Q55" i="29"/>
  <c r="Q37" i="28"/>
  <c r="P7" i="28"/>
  <c r="R7" i="28" s="1"/>
  <c r="P16" i="28"/>
  <c r="P36" i="28"/>
  <c r="Q36" i="28"/>
  <c r="P32" i="28"/>
  <c r="P28" i="28"/>
  <c r="P24" i="28"/>
  <c r="P20" i="28"/>
  <c r="R20" i="28"/>
  <c r="P41" i="28"/>
  <c r="R41" i="28"/>
  <c r="P42" i="28"/>
  <c r="R42" i="28"/>
  <c r="P14" i="28"/>
  <c r="R14" i="28"/>
  <c r="P45" i="28"/>
  <c r="Q45" i="28"/>
  <c r="P47" i="28"/>
  <c r="R47" i="28"/>
  <c r="P55" i="28"/>
  <c r="P64" i="28"/>
  <c r="Q64" i="28"/>
  <c r="P60" i="28"/>
  <c r="R60" i="28"/>
  <c r="P71" i="28"/>
  <c r="R71" i="28"/>
  <c r="P80" i="28"/>
  <c r="Q80" i="28" s="1"/>
  <c r="Q6" i="29"/>
  <c r="R79" i="28"/>
  <c r="Q67" i="28"/>
  <c r="R67" i="28"/>
  <c r="Q46" i="29"/>
  <c r="Q45" i="29"/>
  <c r="Q60" i="29"/>
  <c r="Q62" i="29"/>
  <c r="Q61" i="29"/>
  <c r="Q58" i="29"/>
  <c r="Q68" i="29"/>
  <c r="B11" i="29"/>
  <c r="A11" i="29"/>
  <c r="Q47" i="29"/>
  <c r="Q44" i="29"/>
  <c r="Q76" i="29"/>
  <c r="Q75" i="29"/>
  <c r="B6" i="29"/>
  <c r="A6" i="29"/>
  <c r="Q31" i="29"/>
  <c r="Q27" i="29"/>
  <c r="Q24" i="29"/>
  <c r="Q18" i="29"/>
  <c r="Q38" i="29"/>
  <c r="Q39" i="29"/>
  <c r="Q41" i="29"/>
  <c r="Q40" i="29"/>
  <c r="Q77" i="29"/>
  <c r="P17" i="28"/>
  <c r="B5" i="29"/>
  <c r="A5" i="29" s="1"/>
  <c r="Q17" i="28"/>
  <c r="R17" i="28"/>
  <c r="Q71" i="28"/>
  <c r="Q55" i="28"/>
  <c r="R55" i="28"/>
  <c r="Q24" i="28"/>
  <c r="R24" i="28"/>
  <c r="Q16" i="28"/>
  <c r="R16" i="28"/>
  <c r="Q62" i="28"/>
  <c r="R62" i="28"/>
  <c r="Q19" i="28"/>
  <c r="R45" i="28"/>
  <c r="Q78" i="28"/>
  <c r="Q26" i="28"/>
  <c r="R26" i="28"/>
  <c r="Q47" i="28"/>
  <c r="R28" i="28"/>
  <c r="Q28" i="28"/>
  <c r="R53" i="28"/>
  <c r="Q53" i="28"/>
  <c r="R22" i="28"/>
  <c r="Q22" i="28"/>
  <c r="R34" i="28"/>
  <c r="Q34" i="28"/>
  <c r="R59" i="28"/>
  <c r="Q59" i="28"/>
  <c r="R18" i="28"/>
  <c r="Q18" i="28"/>
  <c r="Q60" i="28"/>
  <c r="Q41" i="28"/>
  <c r="Q32" i="28"/>
  <c r="R32" i="28"/>
  <c r="Q7" i="28"/>
  <c r="Q23" i="28"/>
  <c r="R23" i="28"/>
  <c r="R39" i="28"/>
  <c r="Q39" i="28"/>
  <c r="Q73" i="28"/>
  <c r="R73" i="28"/>
  <c r="Q69" i="29"/>
  <c r="P72" i="28"/>
  <c r="P85" i="28"/>
  <c r="Q85" i="28" s="1"/>
  <c r="AE8" i="19"/>
  <c r="R76" i="28"/>
  <c r="Q76" i="28"/>
  <c r="R64" i="28"/>
  <c r="P63" i="28"/>
  <c r="P74" i="28"/>
  <c r="R74" i="28"/>
  <c r="Q56" i="28"/>
  <c r="R56" i="28"/>
  <c r="P44" i="28"/>
  <c r="Q42" i="29"/>
  <c r="Q72" i="28"/>
  <c r="R72" i="28"/>
  <c r="R65" i="28"/>
  <c r="Q65" i="28"/>
  <c r="Q51" i="28"/>
  <c r="R51" i="28"/>
  <c r="R50" i="28"/>
  <c r="Q50" i="28"/>
  <c r="R49" i="28"/>
  <c r="Q49" i="28"/>
  <c r="P48" i="28"/>
  <c r="Q42" i="28"/>
  <c r="Q29" i="28"/>
  <c r="R29" i="28"/>
  <c r="Q20" i="28"/>
  <c r="Q31" i="28"/>
  <c r="Q21" i="28"/>
  <c r="Q38" i="28"/>
  <c r="R36" i="28"/>
  <c r="Q34" i="29"/>
  <c r="Q33" i="29"/>
  <c r="Q29" i="29"/>
  <c r="Q26" i="29"/>
  <c r="P35" i="28"/>
  <c r="P30" i="28"/>
  <c r="P27" i="28"/>
  <c r="Q13" i="28"/>
  <c r="R13" i="28"/>
  <c r="R11" i="28"/>
  <c r="Q11" i="28"/>
  <c r="Q14" i="28"/>
  <c r="Q12" i="28"/>
  <c r="Q74" i="28"/>
  <c r="R63" i="28"/>
  <c r="Q63" i="28"/>
  <c r="Q44" i="28"/>
  <c r="R44" i="28"/>
  <c r="Q48" i="28"/>
  <c r="R48" i="28"/>
  <c r="Q27" i="28"/>
  <c r="R27" i="28"/>
  <c r="R30" i="28"/>
  <c r="Q30" i="28"/>
  <c r="Q35" i="28"/>
  <c r="R35" i="28"/>
  <c r="AD8" i="31" l="1"/>
  <c r="X2" i="31"/>
  <c r="F35" i="30" s="1" a="1"/>
  <c r="F35" i="30" s="1"/>
  <c r="F39" i="30" s="1"/>
  <c r="AE8" i="31"/>
  <c r="AT8" i="31"/>
  <c r="X4" i="31"/>
  <c r="E35" i="30" s="1"/>
  <c r="G39" i="31"/>
  <c r="X8" i="31" s="1"/>
  <c r="K39" i="31"/>
  <c r="AB8" i="31" s="1"/>
  <c r="Q80" i="29"/>
  <c r="R84" i="28"/>
  <c r="Q84" i="28"/>
  <c r="AT8" i="19"/>
  <c r="P82" i="28"/>
  <c r="R82" i="28" s="1"/>
  <c r="Q8" i="28"/>
  <c r="R8" i="28"/>
  <c r="R9" i="28"/>
  <c r="R4" i="28" s="1"/>
  <c r="Q9" i="28"/>
  <c r="Q4" i="28" s="1"/>
  <c r="P4" i="28"/>
  <c r="AC4" i="19"/>
  <c r="E34" i="30" s="1"/>
  <c r="R80" i="28"/>
  <c r="AC8" i="19"/>
  <c r="D34" i="30" s="1"/>
  <c r="AC2" i="19"/>
  <c r="F34" i="30" s="1"/>
  <c r="Q82" i="28"/>
  <c r="AP8" i="19"/>
  <c r="R85" i="28"/>
  <c r="R83" i="28"/>
  <c r="BA8" i="5"/>
  <c r="AB2" i="5"/>
  <c r="F33" i="30" s="1"/>
  <c r="AH8" i="5"/>
  <c r="AC8" i="5"/>
  <c r="AF8" i="5"/>
  <c r="G12" i="5"/>
  <c r="AB4" i="5" s="1"/>
  <c r="E33" i="30" s="1"/>
  <c r="K26" i="5"/>
  <c r="AE8" i="5" s="1"/>
  <c r="O26" i="5"/>
  <c r="AI8" i="5" s="1"/>
  <c r="S26" i="5"/>
  <c r="AM8" i="5" s="1"/>
  <c r="N26" i="5"/>
  <c r="H26" i="5"/>
  <c r="AB8" i="5" s="1"/>
  <c r="L26" i="5"/>
  <c r="P26" i="5"/>
  <c r="AJ8" i="5" s="1"/>
  <c r="T26" i="5"/>
  <c r="AN8" i="5" s="1"/>
  <c r="J26" i="5"/>
  <c r="AD8" i="5" s="1"/>
  <c r="R26" i="5"/>
  <c r="AL8" i="5" s="1"/>
  <c r="I26" i="5"/>
  <c r="M26" i="5"/>
  <c r="AG8" i="5" s="1"/>
  <c r="Q26" i="5"/>
  <c r="AK8" i="5" s="1"/>
  <c r="B10" i="12"/>
  <c r="A10" i="12" s="1"/>
  <c r="R4" i="12"/>
  <c r="P11" i="7"/>
  <c r="Q11" i="7" s="1"/>
  <c r="P13" i="7"/>
  <c r="Q13" i="7" s="1"/>
  <c r="P9" i="7"/>
  <c r="R9" i="7" s="1"/>
  <c r="P8" i="7"/>
  <c r="R8" i="7" s="1"/>
  <c r="B12" i="12"/>
  <c r="A12" i="12" s="1"/>
  <c r="R17" i="12"/>
  <c r="P20" i="7"/>
  <c r="Q20" i="7" s="1"/>
  <c r="P16" i="7"/>
  <c r="Q16" i="7" s="1"/>
  <c r="P12" i="7"/>
  <c r="R12" i="7" s="1"/>
  <c r="P10" i="7"/>
  <c r="R10" i="7" s="1"/>
  <c r="R16" i="12"/>
  <c r="R15" i="12"/>
  <c r="R14" i="12"/>
  <c r="B13" i="12"/>
  <c r="A13" i="12" s="1"/>
  <c r="R12" i="12"/>
  <c r="B11" i="12"/>
  <c r="A11" i="12" s="1"/>
  <c r="R10" i="12"/>
  <c r="R9" i="12"/>
  <c r="R8" i="12"/>
  <c r="R7" i="12"/>
  <c r="B6" i="12"/>
  <c r="A6" i="12" s="1"/>
  <c r="R5" i="12"/>
  <c r="P17" i="7"/>
  <c r="Q17" i="7" s="1"/>
  <c r="P18" i="7"/>
  <c r="Q18" i="7" s="1"/>
  <c r="P14" i="7"/>
  <c r="R14" i="7" s="1"/>
  <c r="R11" i="12"/>
  <c r="B9" i="12"/>
  <c r="A9" i="12" s="1"/>
  <c r="P19" i="7"/>
  <c r="Q19" i="7" s="1"/>
  <c r="P15" i="7"/>
  <c r="R15" i="7" s="1"/>
  <c r="P7" i="7"/>
  <c r="Q7" i="7" s="1"/>
  <c r="R6" i="12"/>
  <c r="B7" i="12"/>
  <c r="A7" i="12" s="1"/>
  <c r="R13" i="12"/>
  <c r="B8" i="12"/>
  <c r="A8" i="12" s="1"/>
  <c r="Q15" i="7"/>
  <c r="B5" i="12"/>
  <c r="A5" i="12" s="1"/>
  <c r="Q12" i="7"/>
  <c r="F37" i="30" l="1"/>
  <c r="F38" i="30"/>
  <c r="E42" i="30"/>
  <c r="AH8" i="31"/>
  <c r="D35" i="30"/>
  <c r="R16" i="7"/>
  <c r="R7" i="7"/>
  <c r="D33" i="30"/>
  <c r="I1" i="28"/>
  <c r="AO8" i="5"/>
  <c r="R18" i="7"/>
  <c r="R13" i="7"/>
  <c r="R11" i="7"/>
  <c r="R19" i="7"/>
  <c r="Q9" i="7"/>
  <c r="Q8" i="7"/>
  <c r="Q10" i="7"/>
  <c r="R2" i="12"/>
  <c r="R20" i="7"/>
  <c r="R17" i="7"/>
  <c r="P4" i="7"/>
  <c r="Q14" i="7"/>
  <c r="O1" i="7"/>
  <c r="D42" i="30" l="1"/>
  <c r="F42" i="30"/>
  <c r="R4" i="7"/>
  <c r="Q4" i="7"/>
  <c r="E779" i="25"/>
  <c r="E910" i="25"/>
  <c r="E516" i="25"/>
  <c r="E312" i="25"/>
  <c r="E249" i="25"/>
  <c r="E584" i="25"/>
  <c r="E175" i="25"/>
  <c r="E419" i="25"/>
  <c r="E607" i="25"/>
  <c r="E528" i="25"/>
  <c r="E271" i="25"/>
  <c r="E268" i="25"/>
  <c r="E1020" i="25"/>
  <c r="E359" i="25"/>
  <c r="E156" i="25"/>
  <c r="E953" i="25"/>
  <c r="E180" i="25"/>
  <c r="E1070" i="25"/>
  <c r="E12" i="25"/>
  <c r="E402" i="25"/>
  <c r="E519" i="25"/>
  <c r="E1035" i="25"/>
  <c r="E105" i="25"/>
  <c r="E136" i="25"/>
  <c r="E873" i="25"/>
  <c r="E715" i="25"/>
  <c r="E347" i="25"/>
  <c r="E554" i="25"/>
  <c r="E1004" i="25"/>
  <c r="E1033" i="25"/>
  <c r="E476" i="25"/>
  <c r="E726" i="25"/>
  <c r="E69" i="25"/>
  <c r="E1043" i="25"/>
  <c r="E181" i="25"/>
  <c r="E255" i="25"/>
  <c r="E367" i="25"/>
  <c r="E260" i="25"/>
  <c r="E1063" i="25"/>
  <c r="E665" i="25"/>
  <c r="E690" i="25"/>
  <c r="E27" i="25"/>
  <c r="E814" i="25"/>
  <c r="E378" i="25"/>
  <c r="E601" i="25"/>
  <c r="E1015" i="25"/>
  <c r="E892" i="25"/>
  <c r="E293" i="25"/>
  <c r="E585" i="25"/>
  <c r="E787" i="25"/>
  <c r="E831" i="25"/>
  <c r="E127" i="25"/>
  <c r="E188" i="25"/>
  <c r="E996" i="25"/>
  <c r="E698" i="25"/>
  <c r="E644" i="25"/>
  <c r="E87" i="25"/>
  <c r="E1082" i="25"/>
  <c r="E490" i="25"/>
  <c r="E11" i="25"/>
  <c r="E962" i="25"/>
  <c r="E972" i="25"/>
  <c r="E944" i="25"/>
  <c r="E717" i="25"/>
  <c r="E386" i="25"/>
  <c r="E928" i="25"/>
  <c r="E904" i="25"/>
  <c r="E106" i="25"/>
  <c r="E917" i="25"/>
  <c r="E982" i="25"/>
  <c r="E379" i="25"/>
  <c r="E224" i="25"/>
  <c r="E403" i="25"/>
  <c r="E676" i="25"/>
  <c r="E296" i="25"/>
  <c r="E74" i="25"/>
  <c r="E79" i="25"/>
  <c r="E227" i="25"/>
  <c r="E902" i="25"/>
  <c r="E672" i="25"/>
  <c r="E562" i="25"/>
  <c r="E39" i="25"/>
  <c r="E150" i="25"/>
  <c r="E124" i="25"/>
  <c r="E358" i="25"/>
  <c r="E593" i="25"/>
  <c r="E49" i="25"/>
  <c r="E857" i="25"/>
  <c r="E222" i="25"/>
  <c r="E458" i="25"/>
  <c r="E753" i="25"/>
  <c r="E161" i="25"/>
  <c r="E299" i="25"/>
  <c r="E622" i="25"/>
  <c r="E797" i="25"/>
  <c r="E440" i="25"/>
  <c r="E1028" i="25"/>
  <c r="E93" i="25"/>
  <c r="E366" i="25"/>
  <c r="E968" i="25"/>
  <c r="E209" i="25"/>
  <c r="E580" i="25"/>
  <c r="E118" i="25"/>
  <c r="E339" i="25"/>
  <c r="E235" i="25"/>
  <c r="E997" i="25"/>
  <c r="E1058" i="25"/>
  <c r="E64" i="25"/>
  <c r="E101" i="25"/>
  <c r="E269" i="25"/>
  <c r="E521" i="25"/>
  <c r="E122" i="25"/>
  <c r="E73" i="25"/>
  <c r="E845" i="25"/>
  <c r="E395" i="25"/>
  <c r="E960" i="25"/>
  <c r="E77" i="25"/>
  <c r="E825" i="25"/>
  <c r="E471" i="25"/>
  <c r="E754" i="25"/>
  <c r="E189" i="25"/>
  <c r="E699" i="25"/>
  <c r="E382" i="25"/>
  <c r="E484" i="25"/>
  <c r="E346" i="25"/>
  <c r="E732" i="25"/>
  <c r="E197" i="25"/>
  <c r="E537" i="25"/>
  <c r="E200" i="25"/>
  <c r="E1060" i="25"/>
  <c r="E922" i="25"/>
  <c r="E570" i="25"/>
  <c r="E578" i="25"/>
  <c r="E210" i="25"/>
  <c r="E152" i="25"/>
  <c r="E390" i="25"/>
  <c r="E582" i="25"/>
  <c r="E553" i="25"/>
  <c r="E709" i="25"/>
  <c r="E870" i="25"/>
  <c r="E589" i="25"/>
  <c r="E874" i="25"/>
  <c r="E20" i="25"/>
  <c r="E684" i="25"/>
  <c r="E451" i="25"/>
  <c r="E220" i="25"/>
  <c r="E99" i="25"/>
  <c r="E523" i="25"/>
  <c r="E888" i="25"/>
  <c r="E1012" i="25"/>
  <c r="E400" i="25"/>
  <c r="E1016" i="25"/>
  <c r="E863" i="25"/>
  <c r="E160" i="25"/>
  <c r="E130" i="25"/>
  <c r="E453" i="25"/>
  <c r="E646" i="25"/>
  <c r="E975" i="25"/>
  <c r="E350" i="25"/>
  <c r="E425" i="25"/>
  <c r="E974" i="25"/>
  <c r="E71" i="25"/>
  <c r="E859" i="25"/>
  <c r="E654" i="25"/>
  <c r="E865" i="25"/>
  <c r="E711" i="25"/>
  <c r="E262" i="25"/>
  <c r="E26" i="25"/>
  <c r="E388" i="25"/>
  <c r="E335" i="25"/>
  <c r="E259" i="25"/>
  <c r="E648" i="25"/>
  <c r="E518" i="25"/>
  <c r="E748" i="25"/>
  <c r="E749" i="25"/>
  <c r="E62" i="25"/>
  <c r="E16" i="25"/>
  <c r="E480" i="25"/>
  <c r="E329" i="25"/>
  <c r="E216" i="25"/>
  <c r="E364" i="25"/>
  <c r="E436" i="25"/>
  <c r="E177" i="25"/>
  <c r="E285" i="25"/>
  <c r="E258" i="25"/>
  <c r="E1074" i="25"/>
  <c r="E179" i="25"/>
  <c r="E355" i="25"/>
  <c r="E1056" i="25"/>
  <c r="E682" i="25"/>
  <c r="E901" i="25"/>
  <c r="E1084" i="25"/>
  <c r="E92" i="25"/>
  <c r="E496" i="25"/>
  <c r="E908" i="25"/>
  <c r="E674" i="25"/>
  <c r="E868" i="25"/>
  <c r="E348" i="25"/>
  <c r="E121" i="25"/>
  <c r="E967" i="25"/>
  <c r="E223" i="25"/>
  <c r="E788" i="25"/>
  <c r="E525" i="25"/>
  <c r="E23" i="25"/>
  <c r="E141" i="25"/>
  <c r="E313" i="25"/>
  <c r="E697" i="25"/>
  <c r="E138" i="25"/>
  <c r="E340" i="25"/>
  <c r="E135" i="25"/>
  <c r="E978" i="25"/>
  <c r="E322" i="25"/>
  <c r="E809" i="25"/>
  <c r="E140" i="25"/>
  <c r="E18" i="25"/>
  <c r="E154" i="25"/>
  <c r="E680" i="25"/>
  <c r="E1055" i="25"/>
  <c r="E914" i="25"/>
  <c r="E600" i="25"/>
  <c r="E238" i="25"/>
  <c r="E995" i="25"/>
  <c r="E147" i="25"/>
  <c r="E240" i="25"/>
  <c r="E941" i="25"/>
  <c r="E385" i="25"/>
  <c r="E649" i="25"/>
  <c r="E56" i="25"/>
  <c r="E1072" i="25"/>
  <c r="E626" i="25"/>
  <c r="E994" i="25"/>
  <c r="E1061" i="25"/>
  <c r="E112" i="25"/>
  <c r="E58" i="25"/>
  <c r="E139" i="25"/>
  <c r="E318" i="25"/>
  <c r="E467" i="25"/>
  <c r="E192" i="25"/>
  <c r="E228" i="25"/>
  <c r="E413" i="25"/>
  <c r="E1054" i="25"/>
  <c r="E423" i="25"/>
  <c r="E392" i="25"/>
  <c r="E25" i="25"/>
  <c r="E183" i="25"/>
  <c r="E572" i="25"/>
  <c r="E694" i="25"/>
  <c r="E760" i="25"/>
  <c r="E1051" i="25"/>
  <c r="E427" i="25"/>
  <c r="E1062" i="25"/>
  <c r="E598" i="25"/>
  <c r="E324" i="25"/>
  <c r="E191" i="25"/>
  <c r="E76" i="25"/>
  <c r="E550" i="25"/>
  <c r="E185" i="25"/>
  <c r="E133" i="25"/>
  <c r="E415" i="25"/>
  <c r="E114" i="25"/>
  <c r="E30" i="25"/>
  <c r="E991" i="25"/>
  <c r="E256" i="25"/>
  <c r="E549" i="25"/>
  <c r="E750" i="25"/>
  <c r="E527" i="25"/>
  <c r="E102" i="25"/>
  <c r="E539" i="25"/>
  <c r="E1001" i="25"/>
  <c r="E38" i="25"/>
  <c r="E241" i="25"/>
  <c r="E660" i="25"/>
  <c r="E837" i="25"/>
  <c r="E810" i="25"/>
  <c r="E501" i="25"/>
  <c r="E729" i="25"/>
  <c r="E97" i="25"/>
  <c r="E336" i="25"/>
  <c r="E369" i="25"/>
  <c r="E894" i="25"/>
  <c r="E923" i="25"/>
  <c r="E731" i="25"/>
  <c r="E843" i="25"/>
  <c r="E1022" i="25"/>
  <c r="E798" i="25"/>
  <c r="E328" i="25"/>
  <c r="E489" i="25"/>
  <c r="E417" i="25"/>
  <c r="E583" i="25"/>
  <c r="E590" i="25"/>
  <c r="E444" i="25"/>
  <c r="E1040" i="25"/>
  <c r="E446" i="25"/>
  <c r="E507" i="25"/>
  <c r="E720" i="25"/>
  <c r="E557" i="25"/>
  <c r="E838" i="25"/>
  <c r="E727" i="25"/>
  <c r="E205" i="25"/>
  <c r="E1019" i="25"/>
  <c r="E509" i="25"/>
  <c r="E34" i="25"/>
  <c r="E735" i="25"/>
  <c r="E1025" i="25"/>
  <c r="E487" i="25"/>
  <c r="E621" i="25"/>
  <c r="E91" i="25"/>
  <c r="E839" i="25"/>
  <c r="E667" i="25"/>
  <c r="E397" i="25"/>
  <c r="E115" i="25"/>
  <c r="E434" i="25"/>
  <c r="E1017" i="25"/>
  <c r="E368" i="25"/>
  <c r="E938" i="25"/>
  <c r="E878" i="25"/>
  <c r="E357" i="25"/>
  <c r="E631" i="25"/>
  <c r="E530" i="25"/>
  <c r="E407" i="25"/>
  <c r="E616" i="25"/>
  <c r="E59" i="25"/>
  <c r="E608" i="25"/>
  <c r="E822" i="25"/>
  <c r="E609" i="25"/>
  <c r="E739" i="25"/>
  <c r="E349" i="25"/>
  <c r="E947" i="25"/>
  <c r="E162" i="25"/>
  <c r="E208" i="25"/>
  <c r="E290" i="25"/>
  <c r="E375" i="25"/>
  <c r="E700" i="25"/>
  <c r="E439" i="25"/>
  <c r="E563" i="25"/>
  <c r="E253" i="25"/>
  <c r="E457" i="25"/>
  <c r="E21" i="25"/>
  <c r="E841" i="25"/>
  <c r="E166" i="25"/>
  <c r="E751" i="25"/>
  <c r="E510" i="25"/>
  <c r="E125" i="25"/>
  <c r="E60" i="25"/>
  <c r="E659" i="25"/>
  <c r="E612" i="25"/>
  <c r="E744" i="25"/>
  <c r="E302" i="25"/>
  <c r="E803" i="25"/>
  <c r="E786" i="25"/>
  <c r="E931" i="25"/>
  <c r="E705" i="25"/>
  <c r="E381" i="25"/>
  <c r="E1039" i="25"/>
  <c r="E351" i="25"/>
  <c r="E936" i="25"/>
  <c r="E362" i="25"/>
  <c r="E781" i="25"/>
  <c r="E170" i="25"/>
  <c r="E342" i="25"/>
  <c r="E401" i="25"/>
  <c r="E639" i="25"/>
  <c r="E989" i="25"/>
  <c r="E31" i="25"/>
  <c r="E57" i="25"/>
  <c r="E1083" i="25"/>
  <c r="E666" i="25"/>
  <c r="E204" i="25"/>
  <c r="E409" i="25"/>
  <c r="E532" i="25"/>
  <c r="E410" i="25"/>
  <c r="E123" i="25"/>
  <c r="E360" i="25"/>
  <c r="E174" i="25"/>
  <c r="E756" i="25"/>
  <c r="E96" i="25"/>
  <c r="E1076" i="25"/>
  <c r="E303" i="25"/>
  <c r="E597" i="25"/>
  <c r="E638" i="25"/>
  <c r="E1041" i="25"/>
  <c r="E17" i="25"/>
  <c r="E420" i="25"/>
  <c r="E111" i="25"/>
  <c r="E414" i="25"/>
  <c r="E325" i="25"/>
  <c r="E187" i="25"/>
  <c r="E250" i="25"/>
  <c r="E54" i="25"/>
  <c r="E1067" i="25"/>
  <c r="E1018" i="25"/>
  <c r="E716" i="25"/>
  <c r="E22" i="25"/>
  <c r="E163" i="25"/>
  <c r="E149" i="25"/>
  <c r="E201" i="25"/>
  <c r="E903" i="25"/>
  <c r="E128" i="25"/>
  <c r="E708" i="25"/>
  <c r="E40" i="25"/>
  <c r="E746" i="25"/>
  <c r="E721" i="25"/>
  <c r="E75" i="25"/>
  <c r="E804" i="25"/>
  <c r="E876" i="25"/>
  <c r="E1038" i="25"/>
  <c r="E443" i="25"/>
  <c r="E85" i="25"/>
  <c r="E276" i="25"/>
  <c r="E624" i="25"/>
  <c r="E966" i="25"/>
  <c r="E159" i="25"/>
  <c r="E916" i="25"/>
  <c r="E771" i="25"/>
  <c r="E895" i="25"/>
  <c r="E225" i="25"/>
  <c r="E113" i="25"/>
  <c r="E977" i="25"/>
  <c r="E43" i="25"/>
  <c r="E671" i="25"/>
  <c r="E151" i="25"/>
  <c r="E766" i="25"/>
  <c r="E203" i="25"/>
  <c r="E755" i="25"/>
  <c r="E606" i="25"/>
  <c r="E116" i="25"/>
  <c r="E491" i="25"/>
  <c r="E81" i="25"/>
  <c r="E591" i="25"/>
  <c r="E274" i="25"/>
  <c r="E321" i="25"/>
  <c r="E1030" i="25"/>
  <c r="E24" i="25"/>
  <c r="E323" i="25"/>
  <c r="E338" i="25"/>
  <c r="E217" i="25"/>
  <c r="E86" i="25"/>
  <c r="E522" i="25"/>
  <c r="E617" i="25"/>
  <c r="E615" i="25"/>
  <c r="E681" i="25"/>
  <c r="E678" i="25"/>
  <c r="E345" i="25"/>
  <c r="E1080" i="25"/>
  <c r="E973" i="25"/>
  <c r="E556" i="25"/>
  <c r="E776" i="25"/>
  <c r="E920" i="25"/>
  <c r="E461" i="25"/>
  <c r="E282" i="25"/>
  <c r="E1007" i="25"/>
  <c r="E492" i="25"/>
  <c r="E737" i="25"/>
  <c r="E985" i="25"/>
  <c r="E959" i="25"/>
  <c r="E353" i="25"/>
  <c r="E80" i="25"/>
  <c r="E741" i="25"/>
  <c r="E1003" i="25"/>
  <c r="E272" i="25"/>
  <c r="E207" i="25"/>
  <c r="E785" i="25"/>
  <c r="E433" i="25"/>
  <c r="E808" i="25"/>
  <c r="E389" i="25"/>
  <c r="E193" i="25"/>
  <c r="E424" i="25"/>
  <c r="E540" i="25"/>
  <c r="E144" i="25"/>
  <c r="E469" i="25"/>
  <c r="E393" i="25"/>
  <c r="E477" i="25"/>
  <c r="E280" i="25"/>
  <c r="E872" i="25"/>
  <c r="E305" i="25"/>
  <c r="E55" i="25"/>
  <c r="E949" i="25"/>
  <c r="E864" i="25"/>
  <c r="E1050" i="25"/>
  <c r="E248" i="25"/>
  <c r="E1048" i="25"/>
  <c r="E993" i="25"/>
  <c r="E588" i="25"/>
  <c r="E848" i="25"/>
  <c r="E263" i="25"/>
  <c r="E833" i="25"/>
  <c r="E199" i="25"/>
  <c r="E980" i="25"/>
  <c r="E470" i="25"/>
  <c r="E939" i="25"/>
  <c r="E696" i="25"/>
  <c r="E15" i="25"/>
  <c r="E912" i="25"/>
  <c r="E219" i="25"/>
  <c r="E466" i="25"/>
  <c r="E937" i="25"/>
  <c r="E432" i="25"/>
  <c r="E214" i="25"/>
  <c r="E512" i="25"/>
  <c r="E647" i="25"/>
  <c r="E53" i="25"/>
  <c r="E777" i="25"/>
  <c r="E372" i="25"/>
  <c r="E900" i="25"/>
  <c r="E167" i="25"/>
  <c r="E1029" i="25"/>
  <c r="E279" i="25"/>
  <c r="E1071" i="25"/>
  <c r="E32" i="25"/>
  <c r="E131" i="25"/>
  <c r="E524" i="25"/>
  <c r="E555" i="25"/>
  <c r="E1027" i="25"/>
  <c r="E412" i="25"/>
  <c r="E918" i="25"/>
  <c r="E275" i="25"/>
  <c r="E291" i="25"/>
  <c r="E277" i="25"/>
  <c r="E981" i="25"/>
  <c r="E921" i="25"/>
  <c r="E1013" i="25"/>
  <c r="E455" i="25"/>
  <c r="E703" i="25"/>
  <c r="E769" i="25"/>
  <c r="E743" i="25"/>
  <c r="E218" i="25"/>
  <c r="E531" i="25"/>
  <c r="E567" i="25"/>
  <c r="E983" i="25"/>
  <c r="E383" i="25"/>
  <c r="E561" i="25"/>
  <c r="E284" i="25"/>
  <c r="E202" i="25"/>
  <c r="E459" i="25"/>
  <c r="E301" i="25"/>
  <c r="E645" i="25"/>
  <c r="E35" i="25"/>
  <c r="E725" i="25"/>
  <c r="E971" i="25"/>
  <c r="E244" i="25"/>
  <c r="E950" i="25"/>
  <c r="E287" i="25"/>
  <c r="E713" i="25"/>
  <c r="E541" i="25"/>
  <c r="E437" i="25"/>
  <c r="E257" i="25"/>
  <c r="E710" i="25"/>
  <c r="E474" i="25"/>
  <c r="E890" i="25"/>
  <c r="E986" i="25"/>
  <c r="E851" i="25"/>
  <c r="E502" i="25"/>
  <c r="E534" i="25"/>
  <c r="E815" i="25"/>
  <c r="E421" i="25"/>
  <c r="E860" i="25"/>
  <c r="E927" i="25"/>
  <c r="E796" i="25"/>
  <c r="E656" i="25"/>
  <c r="E1057" i="25"/>
  <c r="E783" i="25"/>
  <c r="E1047" i="25"/>
  <c r="E1005" i="25"/>
  <c r="E315" i="25"/>
  <c r="E148" i="25"/>
  <c r="E327" i="25"/>
  <c r="E399" i="25"/>
  <c r="E1075" i="25"/>
  <c r="E767" i="25"/>
  <c r="E596" i="25"/>
  <c r="E979" i="25"/>
  <c r="E686" i="25"/>
  <c r="E565" i="25"/>
  <c r="E341" i="25"/>
  <c r="E670" i="25"/>
  <c r="E493" i="25"/>
  <c r="E832" i="25"/>
  <c r="E83" i="25"/>
  <c r="E396" i="25"/>
  <c r="E604" i="25"/>
  <c r="E456" i="25"/>
  <c r="E98" i="25"/>
  <c r="E165" i="25"/>
  <c r="E661" i="25"/>
  <c r="E495" i="25"/>
  <c r="E212" i="25"/>
  <c r="E169" i="25"/>
  <c r="E747" i="25"/>
  <c r="E640" i="25"/>
  <c r="E932" i="25"/>
  <c r="E70" i="25"/>
  <c r="E774" i="25"/>
  <c r="E714" i="25"/>
  <c r="E867" i="25"/>
  <c r="E460" i="25"/>
  <c r="E650" i="25"/>
  <c r="E806" i="25"/>
  <c r="E426" i="25"/>
  <c r="E849" i="25"/>
  <c r="E450" i="25"/>
  <c r="E330" i="25"/>
  <c r="E568" i="25"/>
  <c r="E146" i="25"/>
  <c r="E343" i="25"/>
  <c r="E448" i="25"/>
  <c r="D2" i="25"/>
  <c r="E517" i="25"/>
  <c r="E573" i="25"/>
  <c r="E286" i="25"/>
  <c r="E1059" i="25"/>
  <c r="E196" i="25"/>
  <c r="E157" i="25"/>
  <c r="E875" i="25"/>
  <c r="E326" i="25"/>
  <c r="E545" i="25"/>
  <c r="E308" i="25"/>
  <c r="E429" i="25"/>
  <c r="E90" i="25"/>
  <c r="E431" i="25"/>
  <c r="E520" i="25"/>
  <c r="E998" i="25"/>
  <c r="E816" i="25"/>
  <c r="E1010" i="25"/>
  <c r="E371" i="25"/>
  <c r="E126" i="25"/>
  <c r="E768" i="25"/>
  <c r="E673" i="25"/>
  <c r="E662" i="25"/>
  <c r="E376" i="25"/>
  <c r="E292" i="25"/>
  <c r="E579" i="25"/>
  <c r="E759" i="25"/>
  <c r="E605" i="25"/>
  <c r="E566" i="25"/>
  <c r="E772" i="25"/>
  <c r="E854" i="25"/>
  <c r="E618" i="25"/>
  <c r="E195" i="25"/>
  <c r="E819" i="25"/>
  <c r="E8" i="25"/>
  <c r="E356" i="25"/>
  <c r="E1034" i="25"/>
  <c r="E483" i="25"/>
  <c r="E229" i="25"/>
  <c r="E117" i="25"/>
  <c r="E595" i="25"/>
  <c r="E820" i="25"/>
  <c r="E28" i="25"/>
  <c r="E999" i="25"/>
  <c r="E311" i="25"/>
  <c r="E88" i="25"/>
  <c r="E919" i="25"/>
  <c r="E586" i="25"/>
  <c r="E332" i="25"/>
  <c r="E893" i="25"/>
  <c r="E68" i="25"/>
  <c r="E929" i="25"/>
  <c r="E251" i="25"/>
  <c r="E542" i="25"/>
  <c r="E957" i="25"/>
  <c r="E307" i="25"/>
  <c r="E1026" i="25"/>
  <c r="E862" i="25"/>
  <c r="E913" i="25"/>
  <c r="E479" i="25"/>
  <c r="E155" i="25"/>
  <c r="E529" i="25"/>
  <c r="E842" i="25"/>
  <c r="E877" i="25"/>
  <c r="E790" i="25"/>
  <c r="E243" i="25"/>
  <c r="E254" i="25"/>
  <c r="E702" i="25"/>
  <c r="E627" i="25"/>
  <c r="E153" i="25"/>
  <c r="E261" i="25"/>
  <c r="E637" i="25"/>
  <c r="E14" i="25"/>
  <c r="E730" i="25"/>
  <c r="E992" i="25"/>
  <c r="E926" i="25"/>
  <c r="E990" i="25"/>
  <c r="E742" i="25"/>
  <c r="E738" i="25"/>
  <c r="E1077" i="25"/>
  <c r="E689" i="25"/>
  <c r="E472" i="25"/>
  <c r="E970" i="25"/>
  <c r="E712" i="25"/>
  <c r="E237" i="25"/>
  <c r="E664" i="25"/>
  <c r="E701" i="25"/>
  <c r="E692" i="25"/>
  <c r="E300" i="25"/>
  <c r="E464" i="25"/>
  <c r="E370" i="25"/>
  <c r="E428" i="25"/>
  <c r="E614" i="25"/>
  <c r="E805" i="25"/>
  <c r="E67" i="25"/>
  <c r="E1052" i="25"/>
  <c r="E435" i="25"/>
  <c r="E691" i="25"/>
  <c r="E295" i="25"/>
  <c r="E1066" i="25"/>
  <c r="E896" i="25"/>
  <c r="E363" i="25"/>
  <c r="E879" i="25"/>
  <c r="E789" i="25"/>
  <c r="E499" i="25"/>
  <c r="E987" i="25"/>
  <c r="E46" i="25"/>
  <c r="E836" i="25"/>
  <c r="E119" i="25"/>
  <c r="E635" i="25"/>
  <c r="E198" i="25"/>
  <c r="E1009" i="25"/>
  <c r="E536" i="25"/>
  <c r="E955" i="25"/>
  <c r="E558" i="25"/>
  <c r="E988" i="25"/>
  <c r="E778" i="25"/>
  <c r="E765" i="25"/>
  <c r="E679" i="25"/>
  <c r="E653" i="25"/>
  <c r="E611" i="25"/>
  <c r="E571" i="25"/>
  <c r="E655" i="25"/>
  <c r="E969" i="25"/>
  <c r="E669" i="25"/>
  <c r="E795" i="25"/>
  <c r="E1042" i="25"/>
  <c r="E826" i="25"/>
  <c r="E1069" i="25"/>
  <c r="E811" i="25"/>
  <c r="E846" i="25"/>
  <c r="E247" i="25"/>
  <c r="E270" i="25"/>
  <c r="E546" i="25"/>
  <c r="E958" i="25"/>
  <c r="E1073" i="25"/>
  <c r="E13" i="25"/>
  <c r="E866" i="25"/>
  <c r="E824" i="25"/>
  <c r="E933" i="25"/>
  <c r="E1023" i="25"/>
  <c r="E452" i="25"/>
  <c r="E898" i="25"/>
  <c r="E951" i="25"/>
  <c r="E840" i="25"/>
  <c r="E33" i="25"/>
  <c r="E657" i="25"/>
  <c r="E821" i="25"/>
  <c r="E575" i="25"/>
  <c r="E728" i="25"/>
  <c r="E1032" i="25"/>
  <c r="E158" i="25"/>
  <c r="E897" i="25"/>
  <c r="E215" i="25"/>
  <c r="E430" i="25"/>
  <c r="E956" i="25"/>
  <c r="E120" i="25"/>
  <c r="E780" i="25"/>
  <c r="E850" i="25"/>
  <c r="E632" i="25"/>
  <c r="E905" i="25"/>
  <c r="E1045" i="25"/>
  <c r="E961" i="25"/>
  <c r="E164" i="25"/>
  <c r="E406" i="25"/>
  <c r="E365" i="25"/>
  <c r="E380" i="25"/>
  <c r="E110" i="25"/>
  <c r="E602" i="25"/>
  <c r="E408" i="25"/>
  <c r="E552" i="25"/>
  <c r="E206" i="25"/>
  <c r="E723" i="25"/>
  <c r="E948" i="25"/>
  <c r="E885" i="25"/>
  <c r="E817" i="25"/>
  <c r="E688" i="25"/>
  <c r="E473" i="25"/>
  <c r="E818" i="25"/>
  <c r="E547" i="25"/>
  <c r="E422" i="25"/>
  <c r="E29" i="25"/>
  <c r="E954" i="25"/>
  <c r="E663" i="25"/>
  <c r="E802" i="25"/>
  <c r="E374" i="25"/>
  <c r="E828" i="25"/>
  <c r="E391" i="25"/>
  <c r="E319" i="25"/>
  <c r="E10" i="25"/>
  <c r="E500" i="25"/>
  <c r="E658" i="25"/>
  <c r="E352" i="25"/>
  <c r="E478" i="25"/>
  <c r="E707" i="25"/>
  <c r="E722" i="25"/>
  <c r="E1068" i="25"/>
  <c r="E503" i="25"/>
  <c r="E298" i="25"/>
  <c r="E652" i="25"/>
  <c r="E438" i="25"/>
  <c r="E310" i="25"/>
  <c r="E775" i="25"/>
  <c r="E548" i="25"/>
  <c r="E630" i="25"/>
  <c r="E37" i="25"/>
  <c r="E465" i="25"/>
  <c r="E930" i="25"/>
  <c r="E745" i="25"/>
  <c r="E283" i="25"/>
  <c r="E182" i="25"/>
  <c r="E42" i="25"/>
  <c r="E935" i="25"/>
  <c r="E834" i="25"/>
  <c r="E511" i="25"/>
  <c r="E792" i="25"/>
  <c r="E915" i="25"/>
  <c r="E784" i="25"/>
  <c r="E377" i="25"/>
  <c r="E642" i="25"/>
  <c r="E65" i="25"/>
  <c r="E145" i="25"/>
  <c r="E856" i="25"/>
  <c r="E232" i="25"/>
  <c r="E239" i="25"/>
  <c r="E1085" i="25"/>
  <c r="E891" i="25"/>
  <c r="E404" i="25"/>
  <c r="E564" i="25"/>
  <c r="E513" i="25"/>
  <c r="E333" i="25"/>
  <c r="E246" i="25"/>
  <c r="E871" i="25"/>
  <c r="E447" i="25"/>
  <c r="E264" i="25"/>
  <c r="E761" i="25"/>
  <c r="E706" i="25"/>
  <c r="E316" i="25"/>
  <c r="E855" i="25"/>
  <c r="E211" i="25"/>
  <c r="E288" i="25"/>
  <c r="E793" i="25"/>
  <c r="E718" i="25"/>
  <c r="E762" i="25"/>
  <c r="E416" i="25"/>
  <c r="E687" i="25"/>
  <c r="E47" i="25"/>
  <c r="E504" i="25"/>
  <c r="E320" i="25"/>
  <c r="E36" i="25"/>
  <c r="E799" i="25"/>
  <c r="E889" i="25"/>
  <c r="E104" i="25"/>
  <c r="E758" i="25"/>
  <c r="E599" i="25"/>
  <c r="E441" i="25"/>
  <c r="E41" i="25"/>
  <c r="E909" i="25"/>
  <c r="E52" i="25"/>
  <c r="E853" i="25"/>
  <c r="E634" i="25"/>
  <c r="E963" i="25"/>
  <c r="E1049" i="25"/>
  <c r="E137" i="25"/>
  <c r="E592" i="25"/>
  <c r="E387" i="25"/>
  <c r="E685" i="25"/>
  <c r="E1008" i="25"/>
  <c r="E84" i="25"/>
  <c r="E297" i="25"/>
  <c r="E942" i="25"/>
  <c r="E764" i="25"/>
  <c r="E830" i="25"/>
  <c r="E724" i="25"/>
  <c r="E398" i="25"/>
  <c r="E485" i="25"/>
  <c r="E462" i="25"/>
  <c r="E129" i="25"/>
  <c r="E946" i="25"/>
  <c r="E63" i="25"/>
  <c r="E82" i="25"/>
  <c r="E418" i="25"/>
  <c r="E752" i="25"/>
  <c r="E695" i="25"/>
  <c r="E551" i="25"/>
  <c r="E354" i="25"/>
  <c r="E641" i="25"/>
  <c r="E194" i="25"/>
  <c r="E911" i="25"/>
  <c r="E337" i="25"/>
  <c r="E623" i="25"/>
  <c r="E505" i="25"/>
  <c r="E172" i="25"/>
  <c r="E773" i="25"/>
  <c r="E844" i="25"/>
  <c r="E454" i="25"/>
  <c r="E168" i="25"/>
  <c r="E309" i="25"/>
  <c r="E852" i="25"/>
  <c r="E1024" i="25"/>
  <c r="E231" i="25"/>
  <c r="E486" i="25"/>
  <c r="E984" i="25"/>
  <c r="E823" i="25"/>
  <c r="E770" i="25"/>
  <c r="E184" i="25"/>
  <c r="E186" i="25"/>
  <c r="E1079" i="25"/>
  <c r="E289" i="25"/>
  <c r="E587" i="25"/>
  <c r="E882" i="25"/>
  <c r="E884" i="25"/>
  <c r="E628" i="25"/>
  <c r="E636" i="25"/>
  <c r="E1000" i="25"/>
  <c r="E740" i="25"/>
  <c r="E236" i="25"/>
  <c r="E925" i="25"/>
  <c r="E267" i="25"/>
  <c r="E334" i="25"/>
  <c r="E934" i="25"/>
  <c r="E108" i="25"/>
  <c r="E331" i="25"/>
  <c r="E304" i="25"/>
  <c r="E791" i="25"/>
  <c r="E89" i="25"/>
  <c r="E1078" i="25"/>
  <c r="E924" i="25"/>
  <c r="E812" i="25"/>
  <c r="E668" i="25"/>
  <c r="E581" i="25"/>
  <c r="E1053" i="25"/>
  <c r="E906" i="25"/>
  <c r="E829" i="25"/>
  <c r="E560" i="25"/>
  <c r="E794" i="25"/>
  <c r="E827" i="25"/>
  <c r="E100" i="25"/>
  <c r="E543" i="25"/>
  <c r="E801" i="25"/>
  <c r="E1046" i="25"/>
  <c r="E107" i="25"/>
  <c r="E494" i="25"/>
  <c r="E807" i="25"/>
  <c r="E1006" i="25"/>
  <c r="E1064" i="25"/>
  <c r="E233" i="25"/>
  <c r="E1002" i="25"/>
  <c r="E190" i="25"/>
  <c r="E1086" i="25"/>
  <c r="D1" i="25"/>
  <c r="E619" i="25"/>
  <c r="E952" i="25"/>
  <c r="E886" i="25"/>
  <c r="E9" i="25"/>
  <c r="E782" i="25"/>
  <c r="E651" i="25"/>
  <c r="E221" i="25"/>
  <c r="E633" i="25"/>
  <c r="E497" i="25"/>
  <c r="E736" i="25"/>
  <c r="E482" i="25"/>
  <c r="E449" i="25"/>
  <c r="E143" i="25"/>
  <c r="E763" i="25"/>
  <c r="E693" i="25"/>
  <c r="E176" i="25"/>
  <c r="E1014" i="25"/>
  <c r="E344" i="25"/>
  <c r="E242" i="25"/>
  <c r="E134" i="25"/>
  <c r="E559" i="25"/>
  <c r="E411" i="25"/>
  <c r="E317" i="25"/>
  <c r="E488" i="25"/>
  <c r="E613" i="25"/>
  <c r="E373" i="25"/>
  <c r="E869" i="25"/>
  <c r="E858" i="25"/>
  <c r="E594" i="25"/>
  <c r="E481" i="25"/>
  <c r="E574" i="25"/>
  <c r="E66" i="25"/>
  <c r="E964" i="25"/>
  <c r="E278" i="25"/>
  <c r="E234" i="25"/>
  <c r="E475" i="25"/>
  <c r="E281" i="25"/>
  <c r="E48" i="25"/>
  <c r="E1011" i="25"/>
  <c r="E880" i="25"/>
  <c r="E45" i="25"/>
  <c r="E625" i="25"/>
  <c r="E51" i="25"/>
  <c r="E515" i="25"/>
  <c r="E899" i="25"/>
  <c r="E1044" i="25"/>
  <c r="E508" i="25"/>
  <c r="E171" i="25"/>
  <c r="E734" i="25"/>
  <c r="E514" i="25"/>
  <c r="E1021" i="25"/>
  <c r="E757" i="25"/>
  <c r="E50" i="25"/>
  <c r="E109" i="25"/>
  <c r="E847" i="25"/>
  <c r="E1036" i="25"/>
  <c r="E533" i="25"/>
  <c r="E538" i="25"/>
  <c r="E506" i="25"/>
  <c r="E78" i="25"/>
  <c r="E620" i="25"/>
  <c r="E468" i="25"/>
  <c r="E132" i="25"/>
  <c r="E226" i="25"/>
  <c r="E576" i="25"/>
  <c r="E943" i="25"/>
  <c r="E945" i="25"/>
  <c r="E498" i="25"/>
  <c r="E178" i="25"/>
  <c r="E544" i="25"/>
  <c r="E314" i="25"/>
  <c r="E577" i="25"/>
  <c r="E1065" i="25"/>
  <c r="E683" i="25"/>
  <c r="E835" i="25"/>
  <c r="E976" i="25"/>
  <c r="E230" i="25"/>
  <c r="E294" i="25"/>
  <c r="E213" i="25"/>
  <c r="E887" i="25"/>
  <c r="E103" i="25"/>
  <c r="E463" i="25"/>
  <c r="E44" i="25"/>
  <c r="E445" i="25"/>
  <c r="E442" i="25"/>
  <c r="E675" i="25"/>
  <c r="E1031" i="25"/>
  <c r="E94" i="25"/>
  <c r="E306" i="25"/>
  <c r="E861" i="25"/>
  <c r="E72" i="25"/>
  <c r="E881" i="25"/>
  <c r="E361" i="25"/>
  <c r="E142" i="25"/>
  <c r="E813" i="25"/>
  <c r="E704" i="25"/>
  <c r="E1037" i="25"/>
  <c r="E965" i="25"/>
  <c r="E266" i="25"/>
  <c r="E733" i="25"/>
  <c r="E800" i="25"/>
  <c r="E643" i="25"/>
  <c r="E526" i="25"/>
  <c r="E19" i="25"/>
  <c r="E629" i="25"/>
  <c r="E265" i="25"/>
  <c r="E405" i="25"/>
  <c r="E610" i="25"/>
  <c r="E384" i="25"/>
  <c r="E273" i="25"/>
  <c r="E245" i="25"/>
  <c r="E1081" i="25"/>
  <c r="E394" i="25"/>
  <c r="E883" i="25"/>
  <c r="E603" i="25"/>
  <c r="E719" i="25"/>
  <c r="E677" i="25"/>
  <c r="E173" i="25"/>
  <c r="E940" i="25"/>
  <c r="E95" i="25"/>
  <c r="E61" i="25"/>
  <c r="E252" i="25"/>
  <c r="E569" i="25"/>
  <c r="E907" i="25"/>
  <c r="E535" i="25"/>
  <c r="G2" i="25" l="1"/>
  <c r="J2" i="25" s="1"/>
  <c r="G1" i="25"/>
  <c r="J1" i="2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<sst xmlns="http://schemas.openxmlformats.org/spreadsheetml/2006/main" count="3238" uniqueCount="1661">
  <si>
    <t>Sum pieces</t>
  </si>
  <si>
    <t>Sum kg</t>
  </si>
  <si>
    <t>Price without VAT</t>
  </si>
  <si>
    <t xml:space="preserve">Ordered production quota </t>
  </si>
  <si>
    <t>DELTA GRP</t>
  </si>
  <si>
    <t>DELTA WOOD</t>
  </si>
  <si>
    <t>SUM (price without VAT)</t>
  </si>
  <si>
    <t>Sum Price without VAT</t>
  </si>
  <si>
    <t>EUR</t>
  </si>
  <si>
    <t>Sum SETS</t>
  </si>
  <si>
    <t xml:space="preserve">SUM </t>
  </si>
  <si>
    <t>kg</t>
  </si>
  <si>
    <t>SUM of pcs.</t>
  </si>
  <si>
    <t xml:space="preserve">Sum pcs. by colour: </t>
  </si>
  <si>
    <t>SUM:</t>
  </si>
  <si>
    <t>NAME</t>
  </si>
  <si>
    <t>ID</t>
  </si>
  <si>
    <t>NOTES</t>
  </si>
  <si>
    <t>sum kg</t>
  </si>
  <si>
    <t>BLACK      RAL 9005</t>
  </si>
  <si>
    <t>WHITE</t>
  </si>
  <si>
    <t xml:space="preserve">RED            RAL 3000 </t>
  </si>
  <si>
    <t xml:space="preserve">YELLOW   RAL 1018 </t>
  </si>
  <si>
    <t>BLUE         RAL 5015</t>
  </si>
  <si>
    <t>GREEN    RAL 6018</t>
  </si>
  <si>
    <t>ORANGE RAL 1033</t>
  </si>
  <si>
    <t>DEEP ORANGE          RAL 2011</t>
  </si>
  <si>
    <t>PINK           RAL 4003</t>
  </si>
  <si>
    <t>GREY            RAL 7001</t>
  </si>
  <si>
    <t>PURPLE      S4050-R60B/M</t>
  </si>
  <si>
    <t>MINT   RAL6027</t>
  </si>
  <si>
    <t>DEEP ROSE RAL4008</t>
  </si>
  <si>
    <t>norma</t>
  </si>
  <si>
    <t>SIZE</t>
  </si>
  <si>
    <t>DIMENSIONS</t>
  </si>
  <si>
    <t>PCS. IN SET</t>
  </si>
  <si>
    <t>T-NUTS</t>
  </si>
  <si>
    <t>FIXING</t>
  </si>
  <si>
    <t>PRICE WITHOUT VAT</t>
  </si>
  <si>
    <t>MINT
RAL 6027</t>
  </si>
  <si>
    <t xml:space="preserve">Sum </t>
  </si>
  <si>
    <t>ordered</t>
  </si>
  <si>
    <t>mali vol</t>
  </si>
  <si>
    <t>veliki</t>
  </si>
  <si>
    <t>sajn/g</t>
  </si>
  <si>
    <t>polies/g</t>
  </si>
  <si>
    <t>posip/g</t>
  </si>
  <si>
    <t>unitke</t>
  </si>
  <si>
    <t>plosce/m2</t>
  </si>
  <si>
    <t>Production quota pet set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</si>
  <si>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</si>
  <si>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</si>
  <si>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</si>
  <si>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</si>
  <si>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</si>
  <si>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</si>
  <si>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</si>
  <si>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</si>
  <si>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</si>
  <si>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</si>
  <si>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</si>
  <si>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</si>
  <si>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</si>
  <si>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BEGINNING</t>
  </si>
  <si>
    <t>BEGINNING 1</t>
  </si>
  <si>
    <t>D-BEG1-GRP-DT</t>
  </si>
  <si>
    <t>M</t>
  </si>
  <si>
    <t>38x15,5x5,5 cm, 38x15,5x6 cm</t>
  </si>
  <si>
    <t>screw-ons</t>
  </si>
  <si>
    <t>BEGINNING 2</t>
  </si>
  <si>
    <t>D-BEG2-GRP-DT</t>
  </si>
  <si>
    <t>37,5x15,5x8 cm, 38x14x7 cm</t>
  </si>
  <si>
    <t>BEGINNING 3</t>
  </si>
  <si>
    <t>D-BEG3-GRP-DT</t>
  </si>
  <si>
    <t>43x18,5x6,5 cm</t>
  </si>
  <si>
    <t>BEGINNING 4</t>
  </si>
  <si>
    <t>D-BEG4-GRP-DT</t>
  </si>
  <si>
    <t>L</t>
  </si>
  <si>
    <t>66x25,5x4,5 cm</t>
  </si>
  <si>
    <t>BEGINNING 5</t>
  </si>
  <si>
    <t>D-BEG5-GRP-DT</t>
  </si>
  <si>
    <t>64,5x26x6 cm</t>
  </si>
  <si>
    <t>BEGINNING 6</t>
  </si>
  <si>
    <t>D-BEG6-GRP-DT</t>
  </si>
  <si>
    <t>67x28,5x8,5 cm</t>
  </si>
  <si>
    <t>BEGINNING 7</t>
  </si>
  <si>
    <t>D-BEG7-GRP-DT</t>
  </si>
  <si>
    <t>67,5x29x11 cm</t>
  </si>
  <si>
    <t>BEGINNING 8</t>
  </si>
  <si>
    <t>D-BEG8-GRP-DT</t>
  </si>
  <si>
    <t>67,5x26,5x9,5 cm</t>
  </si>
  <si>
    <t>BEGINNING 9</t>
  </si>
  <si>
    <t>D-BEG9-GRP-DT</t>
  </si>
  <si>
    <t>65x27x11 cm</t>
  </si>
  <si>
    <t>BEGINNING 10</t>
  </si>
  <si>
    <t>D-BEG10-GRP-DT</t>
  </si>
  <si>
    <t>75x30,5x13,5 cm</t>
  </si>
  <si>
    <t>BEGINNING 11</t>
  </si>
  <si>
    <t>D-BEG11-GRP-DT</t>
  </si>
  <si>
    <t>77,5x29,5x14 cm</t>
  </si>
  <si>
    <t>BEGINNING 12</t>
  </si>
  <si>
    <t>D-BEG12-GRP-DT</t>
  </si>
  <si>
    <t>74,5x28x13 cm</t>
  </si>
  <si>
    <t>BEGINNING 13</t>
  </si>
  <si>
    <t>D-BEG13-GRP-DT</t>
  </si>
  <si>
    <t>XL</t>
  </si>
  <si>
    <t>94,5x32x17 cm</t>
  </si>
  <si>
    <t>BEGINNING 14</t>
  </si>
  <si>
    <t>D-BEG14-GRP-DT</t>
  </si>
  <si>
    <t>116,5x42,5x22 cm</t>
  </si>
  <si>
    <t>D-BEG-GRP-DT</t>
  </si>
  <si>
    <t>M-XL</t>
  </si>
  <si>
    <t>SUM</t>
  </si>
  <si>
    <t>KG</t>
  </si>
  <si>
    <t>black</t>
  </si>
  <si>
    <t>white</t>
  </si>
  <si>
    <t>red</t>
  </si>
  <si>
    <t>yellow</t>
  </si>
  <si>
    <t>blue</t>
  </si>
  <si>
    <t>green</t>
  </si>
  <si>
    <t>orange</t>
  </si>
  <si>
    <t>deep orange</t>
  </si>
  <si>
    <t>pink</t>
  </si>
  <si>
    <t>grey</t>
  </si>
  <si>
    <t>purple</t>
  </si>
  <si>
    <t>mint</t>
  </si>
  <si>
    <t>deep rose</t>
  </si>
  <si>
    <t>BLACK      
RAL 9005</t>
  </si>
  <si>
    <t xml:space="preserve">RED        
RAL 3000 </t>
  </si>
  <si>
    <t xml:space="preserve">YELLOW   
RAL 1018 </t>
  </si>
  <si>
    <t>BLUE         
RAL 5015</t>
  </si>
  <si>
    <t>GREEN       
RAL 6018</t>
  </si>
  <si>
    <t>ORANGE        
RAL 1033</t>
  </si>
  <si>
    <t>DEEP ORANGE
RAL 2011</t>
  </si>
  <si>
    <t>PINK
RAL 4003</t>
  </si>
  <si>
    <t>GREY
RAL 7001</t>
  </si>
  <si>
    <t>PURPLE
S4050-R60B/M</t>
  </si>
  <si>
    <t>DEEP ROSE
RAL 4008</t>
  </si>
  <si>
    <t>GIZA</t>
  </si>
  <si>
    <t>no</t>
  </si>
  <si>
    <t>Giza-1</t>
  </si>
  <si>
    <t>D-GI1-W</t>
  </si>
  <si>
    <t>900x900x200 mm</t>
  </si>
  <si>
    <t>Giza-2</t>
  </si>
  <si>
    <t>D-GI2-W</t>
  </si>
  <si>
    <t>450x450x100 mm</t>
  </si>
  <si>
    <t>Giza-3</t>
  </si>
  <si>
    <t>D-GI3-W</t>
  </si>
  <si>
    <t>S</t>
  </si>
  <si>
    <t>225x225x100 mm</t>
  </si>
  <si>
    <t>GIZA: THE WHOLE RANGE</t>
  </si>
  <si>
    <t>D-GI-W</t>
  </si>
  <si>
    <t>S-XL</t>
  </si>
  <si>
    <t>POINTER</t>
  </si>
  <si>
    <t>Pointer-1</t>
  </si>
  <si>
    <t>D-PO1-W</t>
  </si>
  <si>
    <t>3XL</t>
  </si>
  <si>
    <t>1800x1038x180 mm</t>
  </si>
  <si>
    <t>Pointer-2</t>
  </si>
  <si>
    <t>D-PO2-W</t>
  </si>
  <si>
    <t>1800x1053x180 mm</t>
  </si>
  <si>
    <t>Pointer-3</t>
  </si>
  <si>
    <t>D-PO3-W</t>
  </si>
  <si>
    <t>Pointer-4</t>
  </si>
  <si>
    <t>D-PO4-W</t>
  </si>
  <si>
    <t>POINTER: THE WHOLE RANGE</t>
  </si>
  <si>
    <t>D-PO-W</t>
  </si>
  <si>
    <t>MATRIX</t>
  </si>
  <si>
    <t>Matrix-1.1</t>
  </si>
  <si>
    <t>D-MX1.1-W</t>
  </si>
  <si>
    <t>300x33x30 mm</t>
  </si>
  <si>
    <t>Matrix-1.2</t>
  </si>
  <si>
    <t>D-MX1.2-W</t>
  </si>
  <si>
    <t>300x48x40 mm</t>
  </si>
  <si>
    <t>Matrix-1.3</t>
  </si>
  <si>
    <t>D-MX1.3-W</t>
  </si>
  <si>
    <t>300x69x50 mm</t>
  </si>
  <si>
    <t>Matrix-1.4</t>
  </si>
  <si>
    <t>D-MX1.4-W</t>
  </si>
  <si>
    <t>300x82x55 mm</t>
  </si>
  <si>
    <t>Matrix-2.1</t>
  </si>
  <si>
    <t>D-MX2.1-W</t>
  </si>
  <si>
    <t>400x50x30 mm</t>
  </si>
  <si>
    <t>Matrix-2.2</t>
  </si>
  <si>
    <t>D-MX2.2-W</t>
  </si>
  <si>
    <t>400x73x40 mm</t>
  </si>
  <si>
    <t>Matrix-2.3</t>
  </si>
  <si>
    <t>D-MX2.3-W</t>
  </si>
  <si>
    <t>400x103x50 mm</t>
  </si>
  <si>
    <t>Matrix-2.4</t>
  </si>
  <si>
    <t>D-MX2.4-W</t>
  </si>
  <si>
    <t>400x124x55 mm</t>
  </si>
  <si>
    <t>Matrix-3.1</t>
  </si>
  <si>
    <t>D-MX3.1-W</t>
  </si>
  <si>
    <t>600x67x30 mm</t>
  </si>
  <si>
    <t>Matrix-3.2</t>
  </si>
  <si>
    <t>D-MX3.2-W</t>
  </si>
  <si>
    <t>600x97x40 mm</t>
  </si>
  <si>
    <t>Matrix-3.3</t>
  </si>
  <si>
    <t>D-MX3.3-W</t>
  </si>
  <si>
    <t>600x138x50 mm</t>
  </si>
  <si>
    <t>Matrix-3.4</t>
  </si>
  <si>
    <t>D-MX3.4-W</t>
  </si>
  <si>
    <t>600x165x55 mm</t>
  </si>
  <si>
    <t>Matrix-4.1</t>
  </si>
  <si>
    <t>D-MX4.1-W</t>
  </si>
  <si>
    <t>800x100x30 mm</t>
  </si>
  <si>
    <t>Matrix-4.2</t>
  </si>
  <si>
    <t>D-MX4.2-W</t>
  </si>
  <si>
    <t>800x145x40 mm</t>
  </si>
  <si>
    <t>Matrix-4.3</t>
  </si>
  <si>
    <t>D-MX4.3-W</t>
  </si>
  <si>
    <t>800x206x50 mm</t>
  </si>
  <si>
    <t>Matrix-4.4</t>
  </si>
  <si>
    <t>D-MX4.4-W</t>
  </si>
  <si>
    <t>800x247x55 mm</t>
  </si>
  <si>
    <t>Matrix-5.1</t>
  </si>
  <si>
    <t>D-MX5.1-W</t>
  </si>
  <si>
    <t>1000x13330 mm</t>
  </si>
  <si>
    <t>Matrix-5.2</t>
  </si>
  <si>
    <t>D-MX5.2-W</t>
  </si>
  <si>
    <t>1000x194x40 mm</t>
  </si>
  <si>
    <t>Matrix-5.3</t>
  </si>
  <si>
    <t>D-MX5.3-W</t>
  </si>
  <si>
    <t>1000x275x50 mm</t>
  </si>
  <si>
    <t>Matrix-5.4</t>
  </si>
  <si>
    <t>D-MX5.4-W</t>
  </si>
  <si>
    <t>1000x330x55 mm</t>
  </si>
  <si>
    <t>Matrix-6.1</t>
  </si>
  <si>
    <t>D-MX6.1-W</t>
  </si>
  <si>
    <t>2XL</t>
  </si>
  <si>
    <t>1300x167x30 mm</t>
  </si>
  <si>
    <t>Matrix-6.2</t>
  </si>
  <si>
    <t>D-MX6.2-W</t>
  </si>
  <si>
    <t>1300x242x40 mm</t>
  </si>
  <si>
    <t>Matrix-6.3</t>
  </si>
  <si>
    <t>D-MX6.3-W</t>
  </si>
  <si>
    <t>1300x344x50 mm</t>
  </si>
  <si>
    <t>Matrix-6.4</t>
  </si>
  <si>
    <t>D-MX6.4-W</t>
  </si>
  <si>
    <t>1300x412x55 mm</t>
  </si>
  <si>
    <t>MATRIX: THE WHOLE RANGE</t>
  </si>
  <si>
    <t>D-MX-W</t>
  </si>
  <si>
    <t>S-2XL</t>
  </si>
  <si>
    <t>BOAT</t>
  </si>
  <si>
    <t>Boat-1</t>
  </si>
  <si>
    <t>D-BO1-W</t>
  </si>
  <si>
    <t>1800x500x200 mm</t>
  </si>
  <si>
    <t>Boat-2</t>
  </si>
  <si>
    <t>D-BO2-W</t>
  </si>
  <si>
    <t>1553x427x150 mm</t>
  </si>
  <si>
    <t>Boat-3</t>
  </si>
  <si>
    <t>D-BO3-W</t>
  </si>
  <si>
    <t>1264x369x150 mm</t>
  </si>
  <si>
    <t>Boat-4</t>
  </si>
  <si>
    <t>D-BO4-W</t>
  </si>
  <si>
    <t>981x315x120 mm</t>
  </si>
  <si>
    <t>Boat-5</t>
  </si>
  <si>
    <t>D-BO5-W</t>
  </si>
  <si>
    <t>755x265x110 mm</t>
  </si>
  <si>
    <t>BOAT: THE WHOLE RANGE</t>
  </si>
  <si>
    <t>D-BO-W</t>
  </si>
  <si>
    <t>L-3XL</t>
  </si>
  <si>
    <t>CLAM</t>
  </si>
  <si>
    <t>Clam-1</t>
  </si>
  <si>
    <t>D-CLA1-W</t>
  </si>
  <si>
    <t>1501x1300x325 mm</t>
  </si>
  <si>
    <t>Clam-2</t>
  </si>
  <si>
    <t>D-CLA2-W</t>
  </si>
  <si>
    <t>1155x1000x279 mm</t>
  </si>
  <si>
    <t>Clam-3</t>
  </si>
  <si>
    <t>D-CLA3-W</t>
  </si>
  <si>
    <t>924x800x237 mm</t>
  </si>
  <si>
    <t>Clam-4</t>
  </si>
  <si>
    <t>D-CLA4-W</t>
  </si>
  <si>
    <t>693x600x149 mm</t>
  </si>
  <si>
    <t>Clam-5</t>
  </si>
  <si>
    <t>D-CLA5-W</t>
  </si>
  <si>
    <t>462x400x123 mm</t>
  </si>
  <si>
    <t>CLAM: THE WHOLE RANGE</t>
  </si>
  <si>
    <t>D-CLA-W</t>
  </si>
  <si>
    <t>M-2XL</t>
  </si>
  <si>
    <t>NOSE</t>
  </si>
  <si>
    <t>Nose-1</t>
  </si>
  <si>
    <t>D-NO1-W</t>
  </si>
  <si>
    <t>115x1000x397 mm</t>
  </si>
  <si>
    <t>Nose-2</t>
  </si>
  <si>
    <t>D-NO2-W</t>
  </si>
  <si>
    <t>924x800x383 mm</t>
  </si>
  <si>
    <t>Nose-3</t>
  </si>
  <si>
    <t>D-NO3-W</t>
  </si>
  <si>
    <t>693x600x312 mm</t>
  </si>
  <si>
    <t>Nose-4</t>
  </si>
  <si>
    <t>D-NO4-W</t>
  </si>
  <si>
    <t>462x400x309 mm</t>
  </si>
  <si>
    <t>NOSE: THE WHOLE RANGE</t>
  </si>
  <si>
    <t>D-NO-W</t>
  </si>
  <si>
    <t>90'S</t>
  </si>
  <si>
    <t>90's-1</t>
  </si>
  <si>
    <t>D-901-W</t>
  </si>
  <si>
    <t>2000x866x317 mm</t>
  </si>
  <si>
    <t>90's-2</t>
  </si>
  <si>
    <t>D-902-W</t>
  </si>
  <si>
    <t>90's-3</t>
  </si>
  <si>
    <t>D-903-W</t>
  </si>
  <si>
    <t>1500x650x238 mm</t>
  </si>
  <si>
    <t>90's-4</t>
  </si>
  <si>
    <t>D-904-W</t>
  </si>
  <si>
    <t>90's-5</t>
  </si>
  <si>
    <t>D-905-W</t>
  </si>
  <si>
    <t>1000x433x159 mm</t>
  </si>
  <si>
    <t>90's-6</t>
  </si>
  <si>
    <t>D-906-W</t>
  </si>
  <si>
    <t>90's-7</t>
  </si>
  <si>
    <t>D-907-W</t>
  </si>
  <si>
    <t>750x325x119 mm</t>
  </si>
  <si>
    <t>90's-8</t>
  </si>
  <si>
    <t>D-908-W</t>
  </si>
  <si>
    <t>90'S: THE WHOLE RANGE</t>
  </si>
  <si>
    <t>D-90-W</t>
  </si>
  <si>
    <t>BLADE</t>
  </si>
  <si>
    <t>Blade-1</t>
  </si>
  <si>
    <t>D-BL1-W</t>
  </si>
  <si>
    <t>1800x715x188 mm</t>
  </si>
  <si>
    <t>Blade-2</t>
  </si>
  <si>
    <t>D-BL2-W</t>
  </si>
  <si>
    <t>1500x592x155 mm</t>
  </si>
  <si>
    <t>Blade-3</t>
  </si>
  <si>
    <t>D-BL3-W</t>
  </si>
  <si>
    <t>1200x466x122 mm</t>
  </si>
  <si>
    <t>Blade-4</t>
  </si>
  <si>
    <t>D-BL4-W</t>
  </si>
  <si>
    <t>800x305x80 mm</t>
  </si>
  <si>
    <t>BLADE: THE WHOLE RANGE</t>
  </si>
  <si>
    <t>D-BL-W</t>
  </si>
  <si>
    <t>ICEBERG</t>
  </si>
  <si>
    <t>Iceberg-1</t>
  </si>
  <si>
    <t>D-ICE1-W</t>
  </si>
  <si>
    <t>1100x400x390 mm</t>
  </si>
  <si>
    <t>Iceberg-2</t>
  </si>
  <si>
    <t>D-ICE2-W</t>
  </si>
  <si>
    <t>800x300x309 mm</t>
  </si>
  <si>
    <t>Iceberg-3</t>
  </si>
  <si>
    <t>D-ICE3-W</t>
  </si>
  <si>
    <t>750x220x211 mm</t>
  </si>
  <si>
    <t>Iceberg-4</t>
  </si>
  <si>
    <t>D-ICE4-W</t>
  </si>
  <si>
    <t>750x350x284 mm</t>
  </si>
  <si>
    <t>Iceberg-5</t>
  </si>
  <si>
    <t>D-ICE5-W</t>
  </si>
  <si>
    <t>500x240x211 mm</t>
  </si>
  <si>
    <t>ICEBERG: THE WHOLE RANGE</t>
  </si>
  <si>
    <t>D-ICE-W</t>
  </si>
  <si>
    <t>BAT</t>
  </si>
  <si>
    <t>Bat-11
Bat-1L
Bat-1R</t>
  </si>
  <si>
    <t>D-BAT1-W</t>
  </si>
  <si>
    <t>1000x800x230 mm</t>
  </si>
  <si>
    <t>Bat-21
Bat-2L
Bat-2R</t>
  </si>
  <si>
    <t>D-BAT2-W</t>
  </si>
  <si>
    <t>1000x800x300 mm</t>
  </si>
  <si>
    <t>Bat-31
Bat-32</t>
  </si>
  <si>
    <t>D-BAT3-W</t>
  </si>
  <si>
    <t>800x610x180 mm</t>
  </si>
  <si>
    <t>Bat-41
Bat-42</t>
  </si>
  <si>
    <t>D-BAT4-W</t>
  </si>
  <si>
    <t>800x700x260 mm</t>
  </si>
  <si>
    <t>D-BAT-W</t>
  </si>
  <si>
    <t>L-XL</t>
  </si>
  <si>
    <t>stranka</t>
  </si>
  <si>
    <t>št.naročila</t>
  </si>
  <si>
    <t>izdelek</t>
  </si>
  <si>
    <t>TEXTURE</t>
  </si>
  <si>
    <t>DEEP ORANGE RAL 2011</t>
  </si>
  <si>
    <t>sum set</t>
  </si>
  <si>
    <t>sum KOS</t>
  </si>
  <si>
    <t>sum kos norma</t>
  </si>
  <si>
    <t>št. naročila</t>
  </si>
  <si>
    <t>DT</t>
  </si>
  <si>
    <t>'GRP - PRODUCTION LIST'!</t>
  </si>
  <si>
    <t>P4</t>
  </si>
  <si>
    <t>GRP ORDER LIST</t>
  </si>
  <si>
    <t>GRP - SUMMARY</t>
  </si>
  <si>
    <t>DIFF GRP</t>
  </si>
  <si>
    <t>'WOOD - PRODUCTION LIST'!</t>
  </si>
  <si>
    <t>WOOD ORDER LIST</t>
  </si>
  <si>
    <t>WOOD -  SUMMARY</t>
  </si>
  <si>
    <t>DIFF WOOD</t>
  </si>
  <si>
    <t>A:O</t>
  </si>
  <si>
    <t>A5:O5</t>
  </si>
  <si>
    <t>Barva</t>
  </si>
  <si>
    <t>PU/non PU</t>
  </si>
  <si>
    <t>ŠIFRA BREZ BARVE</t>
  </si>
  <si>
    <t>SIFRA Z BARVO</t>
  </si>
  <si>
    <t>ŠTEVILO NAROČENIH</t>
  </si>
  <si>
    <t>D-BEG10-GRP-DT-01</t>
  </si>
  <si>
    <t>D-BEG10-GRP-DT-02</t>
  </si>
  <si>
    <t>D-BEG10-GRP-DT-03</t>
  </si>
  <si>
    <t>D-BEG10-GRP-DT-04</t>
  </si>
  <si>
    <t>D-BEG10-GRP-DT-05</t>
  </si>
  <si>
    <t>D-BEG10-GRP-DT-06</t>
  </si>
  <si>
    <t>D-BEG10-GRP-DT-07</t>
  </si>
  <si>
    <t>D-BEG10-GRP-DT-08</t>
  </si>
  <si>
    <t>D-BEG10-GRP-DT-09</t>
  </si>
  <si>
    <t>D-BEG10-GRP-DT-10</t>
  </si>
  <si>
    <t>D-BEG10-GRP-DT-11</t>
  </si>
  <si>
    <t>D-BEG10-GRP-DT-12</t>
  </si>
  <si>
    <t>D-BEG10-GRP-DT-13</t>
  </si>
  <si>
    <t>D-BEG11-GRP-DT-01</t>
  </si>
  <si>
    <t>D-BEG11-GRP-DT-02</t>
  </si>
  <si>
    <t>D-BEG11-GRP-DT-03</t>
  </si>
  <si>
    <t>D-BEG11-GRP-DT-04</t>
  </si>
  <si>
    <t>D-BEG11-GRP-DT-05</t>
  </si>
  <si>
    <t>D-BEG11-GRP-DT-06</t>
  </si>
  <si>
    <t>D-BEG11-GRP-DT-07</t>
  </si>
  <si>
    <t>D-BEG11-GRP-DT-08</t>
  </si>
  <si>
    <t>D-BEG11-GRP-DT-09</t>
  </si>
  <si>
    <t>D-BEG11-GRP-DT-10</t>
  </si>
  <si>
    <t>D-BEG11-GRP-DT-11</t>
  </si>
  <si>
    <t>D-BEG11-GRP-DT-12</t>
  </si>
  <si>
    <t>D-BEG11-GRP-DT-13</t>
  </si>
  <si>
    <t>D-BEG12-GRP-DT-01</t>
  </si>
  <si>
    <t>D-BEG12-GRP-DT-02</t>
  </si>
  <si>
    <t>D-BEG12-GRP-DT-03</t>
  </si>
  <si>
    <t>D-BEG12-GRP-DT-04</t>
  </si>
  <si>
    <t>D-BEG12-GRP-DT-05</t>
  </si>
  <si>
    <t>D-BEG12-GRP-DT-06</t>
  </si>
  <si>
    <t>D-BEG12-GRP-DT-07</t>
  </si>
  <si>
    <t>D-BEG12-GRP-DT-08</t>
  </si>
  <si>
    <t>D-BEG12-GRP-DT-09</t>
  </si>
  <si>
    <t>D-BEG12-GRP-DT-10</t>
  </si>
  <si>
    <t>D-BEG12-GRP-DT-11</t>
  </si>
  <si>
    <t>D-BEG12-GRP-DT-12</t>
  </si>
  <si>
    <t>D-BEG12-GRP-DT-13</t>
  </si>
  <si>
    <t>D-BEG13-GRP-DT-01</t>
  </si>
  <si>
    <t>D-BEG13-GRP-DT-02</t>
  </si>
  <si>
    <t>D-BEG13-GRP-DT-03</t>
  </si>
  <si>
    <t>D-BEG13-GRP-DT-04</t>
  </si>
  <si>
    <t>D-BEG13-GRP-DT-05</t>
  </si>
  <si>
    <t>D-BEG13-GRP-DT-06</t>
  </si>
  <si>
    <t>D-BEG13-GRP-DT-07</t>
  </si>
  <si>
    <t>D-BEG13-GRP-DT-08</t>
  </si>
  <si>
    <t>D-BEG13-GRP-DT-09</t>
  </si>
  <si>
    <t>D-BEG13-GRP-DT-10</t>
  </si>
  <si>
    <t>D-BEG13-GRP-DT-11</t>
  </si>
  <si>
    <t>D-BEG13-GRP-DT-12</t>
  </si>
  <si>
    <t>D-BEG13-GRP-DT-13</t>
  </si>
  <si>
    <t>D-BEG14-GRP-DT-01</t>
  </si>
  <si>
    <t>D-BEG14-GRP-DT-02</t>
  </si>
  <si>
    <t>D-BEG14-GRP-DT-03</t>
  </si>
  <si>
    <t>D-BEG14-GRP-DT-04</t>
  </si>
  <si>
    <t>D-BEG14-GRP-DT-05</t>
  </si>
  <si>
    <t>D-BEG14-GRP-DT-06</t>
  </si>
  <si>
    <t>D-BEG14-GRP-DT-07</t>
  </si>
  <si>
    <t>D-BEG14-GRP-DT-08</t>
  </si>
  <si>
    <t>D-BEG14-GRP-DT-09</t>
  </si>
  <si>
    <t>D-BEG14-GRP-DT-10</t>
  </si>
  <si>
    <t>D-BEG14-GRP-DT-11</t>
  </si>
  <si>
    <t>D-BEG14-GRP-DT-12</t>
  </si>
  <si>
    <t>D-BEG14-GRP-DT-13</t>
  </si>
  <si>
    <t>D-BEG1-GRP-DT-01</t>
  </si>
  <si>
    <t>D-BEG1-GRP-DT-02</t>
  </si>
  <si>
    <t>D-BEG1-GRP-DT-03</t>
  </si>
  <si>
    <t>D-BEG1-GRP-DT-04</t>
  </si>
  <si>
    <t>D-BEG1-GRP-DT-05</t>
  </si>
  <si>
    <t>D-BEG1-GRP-DT-06</t>
  </si>
  <si>
    <t>D-BEG1-GRP-DT-07</t>
  </si>
  <si>
    <t>D-BEG1-GRP-DT-08</t>
  </si>
  <si>
    <t>D-BEG1-GRP-DT-09</t>
  </si>
  <si>
    <t>D-BEG1-GRP-DT-10</t>
  </si>
  <si>
    <t>D-BEG1-GRP-DT-11</t>
  </si>
  <si>
    <t>D-BEG1-GRP-DT-12</t>
  </si>
  <si>
    <t>D-BEG1-GRP-DT-13</t>
  </si>
  <si>
    <t>D-BEG2-GRP-DT-01</t>
  </si>
  <si>
    <t>D-BEG2-GRP-DT-02</t>
  </si>
  <si>
    <t>D-BEG2-GRP-DT-03</t>
  </si>
  <si>
    <t>D-BEG2-GRP-DT-04</t>
  </si>
  <si>
    <t>D-BEG2-GRP-DT-05</t>
  </si>
  <si>
    <t>D-BEG2-GRP-DT-06</t>
  </si>
  <si>
    <t>D-BEG2-GRP-DT-07</t>
  </si>
  <si>
    <t>D-BEG2-GRP-DT-08</t>
  </si>
  <si>
    <t>D-BEG2-GRP-DT-09</t>
  </si>
  <si>
    <t>D-BEG2-GRP-DT-10</t>
  </si>
  <si>
    <t>D-BEG2-GRP-DT-11</t>
  </si>
  <si>
    <t>D-BEG2-GRP-DT-12</t>
  </si>
  <si>
    <t>D-BEG2-GRP-DT-13</t>
  </si>
  <si>
    <t>D-BEG3-GRP-DT-01</t>
  </si>
  <si>
    <t>D-BEG3-GRP-DT-02</t>
  </si>
  <si>
    <t>D-BEG3-GRP-DT-03</t>
  </si>
  <si>
    <t>D-BEG3-GRP-DT-04</t>
  </si>
  <si>
    <t>D-BEG3-GRP-DT-05</t>
  </si>
  <si>
    <t>D-BEG3-GRP-DT-06</t>
  </si>
  <si>
    <t>D-BEG3-GRP-DT-07</t>
  </si>
  <si>
    <t>D-BEG3-GRP-DT-08</t>
  </si>
  <si>
    <t>D-BEG3-GRP-DT-09</t>
  </si>
  <si>
    <t>D-BEG3-GRP-DT-10</t>
  </si>
  <si>
    <t>D-BEG3-GRP-DT-11</t>
  </si>
  <si>
    <t>D-BEG3-GRP-DT-12</t>
  </si>
  <si>
    <t>D-BEG3-GRP-DT-13</t>
  </si>
  <si>
    <t>D-BEG4-GRP-DT-01</t>
  </si>
  <si>
    <t>D-BEG4-GRP-DT-02</t>
  </si>
  <si>
    <t>D-BEG4-GRP-DT-03</t>
  </si>
  <si>
    <t>D-BEG4-GRP-DT-04</t>
  </si>
  <si>
    <t>D-BEG4-GRP-DT-05</t>
  </si>
  <si>
    <t>D-BEG4-GRP-DT-06</t>
  </si>
  <si>
    <t>D-BEG4-GRP-DT-07</t>
  </si>
  <si>
    <t>D-BEG4-GRP-DT-08</t>
  </si>
  <si>
    <t>D-BEG4-GRP-DT-09</t>
  </si>
  <si>
    <t>D-BEG4-GRP-DT-10</t>
  </si>
  <si>
    <t>D-BEG4-GRP-DT-11</t>
  </si>
  <si>
    <t>D-BEG4-GRP-DT-12</t>
  </si>
  <si>
    <t>D-BEG4-GRP-DT-13</t>
  </si>
  <si>
    <t>D-BEG5-GRP-DT-01</t>
  </si>
  <si>
    <t>D-BEG5-GRP-DT-02</t>
  </si>
  <si>
    <t>D-BEG5-GRP-DT-03</t>
  </si>
  <si>
    <t>D-BEG5-GRP-DT-04</t>
  </si>
  <si>
    <t>D-BEG5-GRP-DT-05</t>
  </si>
  <si>
    <t>D-BEG5-GRP-DT-06</t>
  </si>
  <si>
    <t>D-BEG5-GRP-DT-07</t>
  </si>
  <si>
    <t>D-BEG5-GRP-DT-08</t>
  </si>
  <si>
    <t>D-BEG5-GRP-DT-09</t>
  </si>
  <si>
    <t>D-BEG5-GRP-DT-10</t>
  </si>
  <si>
    <t>D-BEG5-GRP-DT-11</t>
  </si>
  <si>
    <t>D-BEG5-GRP-DT-12</t>
  </si>
  <si>
    <t>D-BEG5-GRP-DT-13</t>
  </si>
  <si>
    <t>D-BEG6-GRP-DT-01</t>
  </si>
  <si>
    <t>D-BEG6-GRP-DT-02</t>
  </si>
  <si>
    <t>D-BEG6-GRP-DT-03</t>
  </si>
  <si>
    <t>D-BEG6-GRP-DT-04</t>
  </si>
  <si>
    <t>D-BEG6-GRP-DT-05</t>
  </si>
  <si>
    <t>D-BEG6-GRP-DT-06</t>
  </si>
  <si>
    <t>D-BEG6-GRP-DT-07</t>
  </si>
  <si>
    <t>D-BEG6-GRP-DT-08</t>
  </si>
  <si>
    <t>D-BEG6-GRP-DT-09</t>
  </si>
  <si>
    <t>D-BEG6-GRP-DT-10</t>
  </si>
  <si>
    <t>D-BEG6-GRP-DT-11</t>
  </si>
  <si>
    <t>D-BEG6-GRP-DT-12</t>
  </si>
  <si>
    <t>D-BEG6-GRP-DT-13</t>
  </si>
  <si>
    <t>D-BEG7-GRP-DT-01</t>
  </si>
  <si>
    <t>D-BEG7-GRP-DT-02</t>
  </si>
  <si>
    <t>D-BEG7-GRP-DT-03</t>
  </si>
  <si>
    <t>D-BEG7-GRP-DT-04</t>
  </si>
  <si>
    <t>D-BEG7-GRP-DT-05</t>
  </si>
  <si>
    <t>D-BEG7-GRP-DT-06</t>
  </si>
  <si>
    <t>D-BEG7-GRP-DT-07</t>
  </si>
  <si>
    <t>D-BEG7-GRP-DT-08</t>
  </si>
  <si>
    <t>D-BEG7-GRP-DT-09</t>
  </si>
  <si>
    <t>D-BEG7-GRP-DT-10</t>
  </si>
  <si>
    <t>D-BEG7-GRP-DT-11</t>
  </si>
  <si>
    <t>D-BEG7-GRP-DT-12</t>
  </si>
  <si>
    <t>D-BEG7-GRP-DT-13</t>
  </si>
  <si>
    <t>D-BEG8-GRP-DT-01</t>
  </si>
  <si>
    <t>D-BEG8-GRP-DT-02</t>
  </si>
  <si>
    <t>D-BEG8-GRP-DT-03</t>
  </si>
  <si>
    <t>D-BEG8-GRP-DT-04</t>
  </si>
  <si>
    <t>D-BEG8-GRP-DT-05</t>
  </si>
  <si>
    <t>D-BEG8-GRP-DT-06</t>
  </si>
  <si>
    <t>D-BEG8-GRP-DT-07</t>
  </si>
  <si>
    <t>D-BEG8-GRP-DT-08</t>
  </si>
  <si>
    <t>D-BEG8-GRP-DT-09</t>
  </si>
  <si>
    <t>D-BEG8-GRP-DT-10</t>
  </si>
  <si>
    <t>D-BEG8-GRP-DT-11</t>
  </si>
  <si>
    <t>D-BEG8-GRP-DT-12</t>
  </si>
  <si>
    <t>D-BEG8-GRP-DT-13</t>
  </si>
  <si>
    <t>D-BEG9-GRP-DT-01</t>
  </si>
  <si>
    <t>D-BEG9-GRP-DT-02</t>
  </si>
  <si>
    <t>D-BEG9-GRP-DT-03</t>
  </si>
  <si>
    <t>D-BEG9-GRP-DT-04</t>
  </si>
  <si>
    <t>D-BEG9-GRP-DT-05</t>
  </si>
  <si>
    <t>D-BEG9-GRP-DT-06</t>
  </si>
  <si>
    <t>D-BEG9-GRP-DT-07</t>
  </si>
  <si>
    <t>D-BEG9-GRP-DT-08</t>
  </si>
  <si>
    <t>D-BEG9-GRP-DT-09</t>
  </si>
  <si>
    <t>D-BEG9-GRP-DT-10</t>
  </si>
  <si>
    <t>D-BEG9-GRP-DT-11</t>
  </si>
  <si>
    <t>D-BEG9-GRP-DT-12</t>
  </si>
  <si>
    <t>D-BEG9-GRP-DT-13</t>
  </si>
  <si>
    <t>D-GI1-W-01</t>
  </si>
  <si>
    <t>D-GI1-W-03</t>
  </si>
  <si>
    <t>D-GI1-W-04</t>
  </si>
  <si>
    <t>D-GI1-W-05</t>
  </si>
  <si>
    <t>D-GI1-W-06</t>
  </si>
  <si>
    <t>D-GI1-W-07</t>
  </si>
  <si>
    <t>D-GI1-W-11</t>
  </si>
  <si>
    <t>D-GI1-W-02</t>
  </si>
  <si>
    <t>D-GI1-W-08</t>
  </si>
  <si>
    <t>D-GI1-W-09</t>
  </si>
  <si>
    <t>D-GI1-W-10</t>
  </si>
  <si>
    <t>D-GI1-W-12</t>
  </si>
  <si>
    <t>D-GI1-W-13</t>
  </si>
  <si>
    <t>D-GI2-W-01</t>
  </si>
  <si>
    <t>D-GI2-W-03</t>
  </si>
  <si>
    <t>D-GI2-W-04</t>
  </si>
  <si>
    <t>D-GI2-W-05</t>
  </si>
  <si>
    <t>D-GI2-W-06</t>
  </si>
  <si>
    <t>D-GI2-W-07</t>
  </si>
  <si>
    <t>D-GI2-W-11</t>
  </si>
  <si>
    <t>D-GI2-W-02</t>
  </si>
  <si>
    <t>D-GI2-W-08</t>
  </si>
  <si>
    <t>D-GI2-W-09</t>
  </si>
  <si>
    <t>D-GI2-W-10</t>
  </si>
  <si>
    <t>D-GI2-W-12</t>
  </si>
  <si>
    <t>D-GI2-W-13</t>
  </si>
  <si>
    <t>D-GI3-W-01</t>
  </si>
  <si>
    <t>D-GI3-W-03</t>
  </si>
  <si>
    <t>D-GI3-W-04</t>
  </si>
  <si>
    <t>D-GI3-W-05</t>
  </si>
  <si>
    <t>D-GI3-W-06</t>
  </si>
  <si>
    <t>D-GI3-W-07</t>
  </si>
  <si>
    <t>D-GI3-W-11</t>
  </si>
  <si>
    <t>D-GI3-W-02</t>
  </si>
  <si>
    <t>D-GI3-W-08</t>
  </si>
  <si>
    <t>D-GI3-W-09</t>
  </si>
  <si>
    <t>D-GI3-W-10</t>
  </si>
  <si>
    <t>D-GI3-W-12</t>
  </si>
  <si>
    <t>D-GI3-W-13</t>
  </si>
  <si>
    <t>D-PO1-W-01</t>
  </si>
  <si>
    <t>D-PO1-W-03</t>
  </si>
  <si>
    <t>D-PO1-W-04</t>
  </si>
  <si>
    <t>D-PO1-W-05</t>
  </si>
  <si>
    <t>D-PO1-W-06</t>
  </si>
  <si>
    <t>D-PO1-W-07</t>
  </si>
  <si>
    <t>D-PO1-W-11</t>
  </si>
  <si>
    <t>D-PO1-W-02</t>
  </si>
  <si>
    <t>D-PO1-W-08</t>
  </si>
  <si>
    <t>D-PO1-W-09</t>
  </si>
  <si>
    <t>D-PO1-W-10</t>
  </si>
  <si>
    <t>D-PO1-W-12</t>
  </si>
  <si>
    <t>D-PO1-W-13</t>
  </si>
  <si>
    <t>D-PO2-W-01</t>
  </si>
  <si>
    <t>D-PO2-W-03</t>
  </si>
  <si>
    <t>D-PO2-W-04</t>
  </si>
  <si>
    <t>D-PO2-W-05</t>
  </si>
  <si>
    <t>D-PO2-W-06</t>
  </si>
  <si>
    <t>D-PO2-W-07</t>
  </si>
  <si>
    <t>D-PO2-W-11</t>
  </si>
  <si>
    <t>D-PO2-W-02</t>
  </si>
  <si>
    <t>D-PO2-W-08</t>
  </si>
  <si>
    <t>D-PO2-W-09</t>
  </si>
  <si>
    <t>D-PO2-W-10</t>
  </si>
  <si>
    <t>D-PO2-W-12</t>
  </si>
  <si>
    <t>D-PO2-W-13</t>
  </si>
  <si>
    <t>D-PO3-W-01</t>
  </si>
  <si>
    <t>D-PO3-W-03</t>
  </si>
  <si>
    <t>D-PO3-W-04</t>
  </si>
  <si>
    <t>D-PO3-W-05</t>
  </si>
  <si>
    <t>D-PO3-W-06</t>
  </si>
  <si>
    <t>D-PO3-W-07</t>
  </si>
  <si>
    <t>D-PO3-W-11</t>
  </si>
  <si>
    <t>D-PO3-W-02</t>
  </si>
  <si>
    <t>D-PO3-W-08</t>
  </si>
  <si>
    <t>D-PO3-W-09</t>
  </si>
  <si>
    <t>D-PO3-W-10</t>
  </si>
  <si>
    <t>D-PO3-W-12</t>
  </si>
  <si>
    <t>D-PO3-W-13</t>
  </si>
  <si>
    <t>D-PO4-W-01</t>
  </si>
  <si>
    <t>D-PO4-W-03</t>
  </si>
  <si>
    <t>D-PO4-W-04</t>
  </si>
  <si>
    <t>D-PO4-W-05</t>
  </si>
  <si>
    <t>D-PO4-W-06</t>
  </si>
  <si>
    <t>D-PO4-W-07</t>
  </si>
  <si>
    <t>D-PO4-W-11</t>
  </si>
  <si>
    <t>D-PO4-W-02</t>
  </si>
  <si>
    <t>D-PO4-W-08</t>
  </si>
  <si>
    <t>D-PO4-W-09</t>
  </si>
  <si>
    <t>D-PO4-W-10</t>
  </si>
  <si>
    <t>D-PO4-W-12</t>
  </si>
  <si>
    <t>D-PO4-W-13</t>
  </si>
  <si>
    <t>D-MX1.1-W-01</t>
  </si>
  <si>
    <t>D-MX1.1-W-03</t>
  </si>
  <si>
    <t>D-MX1.1-W-04</t>
  </si>
  <si>
    <t>D-MX1.1-W-05</t>
  </si>
  <si>
    <t>D-MX1.1-W-06</t>
  </si>
  <si>
    <t>D-MX1.1-W-07</t>
  </si>
  <si>
    <t>D-MX1.1-W-11</t>
  </si>
  <si>
    <t>D-MX1.1-W-02</t>
  </si>
  <si>
    <t>D-MX1.1-W-08</t>
  </si>
  <si>
    <t>D-MX1.1-W-09</t>
  </si>
  <si>
    <t>D-MX1.1-W-10</t>
  </si>
  <si>
    <t>D-MX1.1-W-12</t>
  </si>
  <si>
    <t>D-MX1.1-W-13</t>
  </si>
  <si>
    <t>D-MX1.2-W-01</t>
  </si>
  <si>
    <t>D-MX1.2-W-03</t>
  </si>
  <si>
    <t>D-MX1.2-W-04</t>
  </si>
  <si>
    <t>D-MX1.2-W-05</t>
  </si>
  <si>
    <t>D-MX1.2-W-06</t>
  </si>
  <si>
    <t>D-MX1.2-W-07</t>
  </si>
  <si>
    <t>D-MX1.2-W-11</t>
  </si>
  <si>
    <t>D-MX1.2-W-02</t>
  </si>
  <si>
    <t>D-MX1.2-W-08</t>
  </si>
  <si>
    <t>D-MX1.2-W-09</t>
  </si>
  <si>
    <t>D-MX1.2-W-10</t>
  </si>
  <si>
    <t>D-MX1.2-W-12</t>
  </si>
  <si>
    <t>D-MX1.2-W-13</t>
  </si>
  <si>
    <t>D-MX1.3-W-01</t>
  </si>
  <si>
    <t>D-MX1.3-W-03</t>
  </si>
  <si>
    <t>D-MX1.3-W-04</t>
  </si>
  <si>
    <t>D-MX1.3-W-05</t>
  </si>
  <si>
    <t>D-MX1.3-W-06</t>
  </si>
  <si>
    <t>D-MX1.3-W-07</t>
  </si>
  <si>
    <t>D-MX1.3-W-11</t>
  </si>
  <si>
    <t>D-MX1.3-W-02</t>
  </si>
  <si>
    <t>D-MX1.3-W-08</t>
  </si>
  <si>
    <t>D-MX1.3-W-09</t>
  </si>
  <si>
    <t>D-MX1.3-W-10</t>
  </si>
  <si>
    <t>D-MX1.3-W-12</t>
  </si>
  <si>
    <t>D-MX1.3-W-13</t>
  </si>
  <si>
    <t>D-MX1.4-W-01</t>
  </si>
  <si>
    <t>D-MX1.4-W-03</t>
  </si>
  <si>
    <t>D-MX1.4-W-04</t>
  </si>
  <si>
    <t>D-MX1.4-W-05</t>
  </si>
  <si>
    <t>D-MX1.4-W-06</t>
  </si>
  <si>
    <t>D-MX1.4-W-07</t>
  </si>
  <si>
    <t>D-MX1.4-W-11</t>
  </si>
  <si>
    <t>D-MX1.4-W-02</t>
  </si>
  <si>
    <t>D-MX1.4-W-08</t>
  </si>
  <si>
    <t>D-MX1.4-W-09</t>
  </si>
  <si>
    <t>D-MX1.4-W-10</t>
  </si>
  <si>
    <t>D-MX1.4-W-12</t>
  </si>
  <si>
    <t>D-MX1.4-W-13</t>
  </si>
  <si>
    <t>D-MX2.1-W-01</t>
  </si>
  <si>
    <t>D-MX2.1-W-03</t>
  </si>
  <si>
    <t>D-MX2.1-W-04</t>
  </si>
  <si>
    <t>D-MX2.1-W-05</t>
  </si>
  <si>
    <t>D-MX2.1-W-06</t>
  </si>
  <si>
    <t>D-MX2.1-W-07</t>
  </si>
  <si>
    <t>D-MX2.1-W-11</t>
  </si>
  <si>
    <t>D-MX2.1-W-02</t>
  </si>
  <si>
    <t>D-MX2.1-W-08</t>
  </si>
  <si>
    <t>D-MX2.1-W-09</t>
  </si>
  <si>
    <t>D-MX2.1-W-10</t>
  </si>
  <si>
    <t>D-MX2.1-W-12</t>
  </si>
  <si>
    <t>D-MX2.1-W-13</t>
  </si>
  <si>
    <t>D-MX2.2-W-01</t>
  </si>
  <si>
    <t>D-MX2.2-W-03</t>
  </si>
  <si>
    <t>D-MX2.2-W-04</t>
  </si>
  <si>
    <t>D-MX2.2-W-05</t>
  </si>
  <si>
    <t>D-MX2.2-W-06</t>
  </si>
  <si>
    <t>D-MX2.2-W-07</t>
  </si>
  <si>
    <t>D-MX2.2-W-11</t>
  </si>
  <si>
    <t>D-MX2.2-W-02</t>
  </si>
  <si>
    <t>D-MX2.2-W-08</t>
  </si>
  <si>
    <t>D-MX2.2-W-09</t>
  </si>
  <si>
    <t>D-MX2.2-W-10</t>
  </si>
  <si>
    <t>D-MX2.2-W-12</t>
  </si>
  <si>
    <t>D-MX2.2-W-13</t>
  </si>
  <si>
    <t>D-MX2.3-W-01</t>
  </si>
  <si>
    <t>D-MX2.3-W-03</t>
  </si>
  <si>
    <t>D-MX2.3-W-04</t>
  </si>
  <si>
    <t>D-MX2.3-W-05</t>
  </si>
  <si>
    <t>D-MX2.3-W-06</t>
  </si>
  <si>
    <t>D-MX2.3-W-07</t>
  </si>
  <si>
    <t>D-MX2.3-W-11</t>
  </si>
  <si>
    <t>D-MX2.3-W-02</t>
  </si>
  <si>
    <t>D-MX2.3-W-08</t>
  </si>
  <si>
    <t>D-MX2.3-W-09</t>
  </si>
  <si>
    <t>D-MX2.3-W-10</t>
  </si>
  <si>
    <t>D-MX2.3-W-12</t>
  </si>
  <si>
    <t>D-MX2.3-W-13</t>
  </si>
  <si>
    <t>D-MX2.4-W-01</t>
  </si>
  <si>
    <t>D-MX2.4-W-03</t>
  </si>
  <si>
    <t>D-MX2.4-W-04</t>
  </si>
  <si>
    <t>D-MX2.4-W-05</t>
  </si>
  <si>
    <t>D-MX2.4-W-06</t>
  </si>
  <si>
    <t>D-MX2.4-W-07</t>
  </si>
  <si>
    <t>D-MX2.4-W-11</t>
  </si>
  <si>
    <t>D-MX2.4-W-02</t>
  </si>
  <si>
    <t>D-MX2.4-W-08</t>
  </si>
  <si>
    <t>D-MX2.4-W-09</t>
  </si>
  <si>
    <t>D-MX2.4-W-10</t>
  </si>
  <si>
    <t>D-MX2.4-W-12</t>
  </si>
  <si>
    <t>D-MX2.4-W-13</t>
  </si>
  <si>
    <t>D-MX3.1-W-01</t>
  </si>
  <si>
    <t>D-MX3.1-W-03</t>
  </si>
  <si>
    <t>D-MX3.1-W-04</t>
  </si>
  <si>
    <t>D-MX3.1-W-05</t>
  </si>
  <si>
    <t>D-MX3.1-W-06</t>
  </si>
  <si>
    <t>D-MX3.1-W-07</t>
  </si>
  <si>
    <t>D-MX3.1-W-11</t>
  </si>
  <si>
    <t>D-MX3.1-W-02</t>
  </si>
  <si>
    <t>D-MX3.1-W-08</t>
  </si>
  <si>
    <t>D-MX3.1-W-09</t>
  </si>
  <si>
    <t>D-MX3.1-W-10</t>
  </si>
  <si>
    <t>D-MX3.1-W-12</t>
  </si>
  <si>
    <t>D-MX3.1-W-13</t>
  </si>
  <si>
    <t>D-MX3.2-W-01</t>
  </si>
  <si>
    <t>D-MX3.2-W-03</t>
  </si>
  <si>
    <t>D-MX3.2-W-04</t>
  </si>
  <si>
    <t>D-MX3.2-W-05</t>
  </si>
  <si>
    <t>D-MX3.2-W-06</t>
  </si>
  <si>
    <t>D-MX3.2-W-07</t>
  </si>
  <si>
    <t>D-MX3.2-W-11</t>
  </si>
  <si>
    <t>D-MX3.2-W-02</t>
  </si>
  <si>
    <t>D-MX3.2-W-08</t>
  </si>
  <si>
    <t>D-MX3.2-W-09</t>
  </si>
  <si>
    <t>D-MX3.2-W-10</t>
  </si>
  <si>
    <t>D-MX3.2-W-12</t>
  </si>
  <si>
    <t>D-MX3.2-W-13</t>
  </si>
  <si>
    <t>D-MX3.3-W-01</t>
  </si>
  <si>
    <t>D-MX3.3-W-03</t>
  </si>
  <si>
    <t>D-MX3.3-W-04</t>
  </si>
  <si>
    <t>D-MX3.3-W-05</t>
  </si>
  <si>
    <t>D-MX3.3-W-06</t>
  </si>
  <si>
    <t>D-MX3.3-W-07</t>
  </si>
  <si>
    <t>D-MX3.3-W-11</t>
  </si>
  <si>
    <t>D-MX3.3-W-02</t>
  </si>
  <si>
    <t>D-MX3.3-W-08</t>
  </si>
  <si>
    <t>D-MX3.3-W-09</t>
  </si>
  <si>
    <t>D-MX3.3-W-10</t>
  </si>
  <si>
    <t>D-MX3.3-W-12</t>
  </si>
  <si>
    <t>D-MX3.3-W-13</t>
  </si>
  <si>
    <t>D-MX3.4-W-01</t>
  </si>
  <si>
    <t>D-MX3.4-W-03</t>
  </si>
  <si>
    <t>D-MX3.4-W-04</t>
  </si>
  <si>
    <t>D-MX3.4-W-05</t>
  </si>
  <si>
    <t>D-MX3.4-W-06</t>
  </si>
  <si>
    <t>D-MX3.4-W-07</t>
  </si>
  <si>
    <t>D-MX3.4-W-11</t>
  </si>
  <si>
    <t>D-MX3.4-W-02</t>
  </si>
  <si>
    <t>D-MX3.4-W-08</t>
  </si>
  <si>
    <t>D-MX3.4-W-09</t>
  </si>
  <si>
    <t>D-MX3.4-W-10</t>
  </si>
  <si>
    <t>D-MX3.4-W-12</t>
  </si>
  <si>
    <t>D-MX3.4-W-13</t>
  </si>
  <si>
    <t>D-MX4.1-W-01</t>
  </si>
  <si>
    <t>D-MX4.1-W-03</t>
  </si>
  <si>
    <t>D-MX4.1-W-04</t>
  </si>
  <si>
    <t>D-MX4.1-W-05</t>
  </si>
  <si>
    <t>D-MX4.1-W-06</t>
  </si>
  <si>
    <t>D-MX4.1-W-07</t>
  </si>
  <si>
    <t>D-MX4.1-W-11</t>
  </si>
  <si>
    <t>D-MX4.1-W-02</t>
  </si>
  <si>
    <t>D-MX4.1-W-08</t>
  </si>
  <si>
    <t>D-MX4.1-W-09</t>
  </si>
  <si>
    <t>D-MX4.1-W-10</t>
  </si>
  <si>
    <t>D-MX4.1-W-12</t>
  </si>
  <si>
    <t>D-MX4.1-W-13</t>
  </si>
  <si>
    <t>D-MX4.2-W-01</t>
  </si>
  <si>
    <t>D-MX4.2-W-03</t>
  </si>
  <si>
    <t>D-MX4.2-W-04</t>
  </si>
  <si>
    <t>D-MX4.2-W-05</t>
  </si>
  <si>
    <t>D-MX4.2-W-06</t>
  </si>
  <si>
    <t>D-MX4.2-W-07</t>
  </si>
  <si>
    <t>D-MX4.2-W-11</t>
  </si>
  <si>
    <t>D-MX4.2-W-02</t>
  </si>
  <si>
    <t>D-MX4.2-W-08</t>
  </si>
  <si>
    <t>D-MX4.2-W-09</t>
  </si>
  <si>
    <t>D-MX4.2-W-10</t>
  </si>
  <si>
    <t>D-MX4.2-W-12</t>
  </si>
  <si>
    <t>D-MX4.2-W-13</t>
  </si>
  <si>
    <t>D-MX4.3-W-01</t>
  </si>
  <si>
    <t>D-MX4.3-W-03</t>
  </si>
  <si>
    <t>D-MX4.3-W-04</t>
  </si>
  <si>
    <t>D-MX4.3-W-05</t>
  </si>
  <si>
    <t>D-MX4.3-W-06</t>
  </si>
  <si>
    <t>D-MX4.3-W-07</t>
  </si>
  <si>
    <t>D-MX4.3-W-11</t>
  </si>
  <si>
    <t>D-MX4.3-W-02</t>
  </si>
  <si>
    <t>D-MX4.3-W-08</t>
  </si>
  <si>
    <t>D-MX4.3-W-09</t>
  </si>
  <si>
    <t>D-MX4.3-W-10</t>
  </si>
  <si>
    <t>D-MX4.3-W-12</t>
  </si>
  <si>
    <t>D-MX4.3-W-13</t>
  </si>
  <si>
    <t>D-MX4.4-W-01</t>
  </si>
  <si>
    <t>D-MX4.4-W-03</t>
  </si>
  <si>
    <t>D-MX4.4-W-04</t>
  </si>
  <si>
    <t>D-MX4.4-W-05</t>
  </si>
  <si>
    <t>D-MX4.4-W-06</t>
  </si>
  <si>
    <t>D-MX4.4-W-07</t>
  </si>
  <si>
    <t>D-MX4.4-W-11</t>
  </si>
  <si>
    <t>D-MX4.4-W-02</t>
  </si>
  <si>
    <t>D-MX4.4-W-08</t>
  </si>
  <si>
    <t>D-MX4.4-W-09</t>
  </si>
  <si>
    <t>D-MX4.4-W-10</t>
  </si>
  <si>
    <t>D-MX4.4-W-12</t>
  </si>
  <si>
    <t>D-MX4.4-W-13</t>
  </si>
  <si>
    <t>D-MX5.1-W-01</t>
  </si>
  <si>
    <t>D-MX5.1-W-03</t>
  </si>
  <si>
    <t>D-MX5.1-W-04</t>
  </si>
  <si>
    <t>D-MX5.1-W-05</t>
  </si>
  <si>
    <t>D-MX5.1-W-06</t>
  </si>
  <si>
    <t>D-MX5.1-W-07</t>
  </si>
  <si>
    <t>D-MX5.1-W-11</t>
  </si>
  <si>
    <t>D-MX5.1-W-02</t>
  </si>
  <si>
    <t>D-MX5.1-W-08</t>
  </si>
  <si>
    <t>D-MX5.1-W-09</t>
  </si>
  <si>
    <t>D-MX5.1-W-10</t>
  </si>
  <si>
    <t>D-MX5.1-W-12</t>
  </si>
  <si>
    <t>D-MX5.1-W-13</t>
  </si>
  <si>
    <t>D-MX5.2-W-01</t>
  </si>
  <si>
    <t>D-MX5.2-W-03</t>
  </si>
  <si>
    <t>D-MX5.2-W-04</t>
  </si>
  <si>
    <t>D-MX5.2-W-05</t>
  </si>
  <si>
    <t>D-MX5.2-W-06</t>
  </si>
  <si>
    <t>D-MX5.2-W-07</t>
  </si>
  <si>
    <t>D-MX5.2-W-11</t>
  </si>
  <si>
    <t>D-MX5.2-W-02</t>
  </si>
  <si>
    <t>D-MX5.2-W-08</t>
  </si>
  <si>
    <t>D-MX5.2-W-09</t>
  </si>
  <si>
    <t>D-MX5.2-W-10</t>
  </si>
  <si>
    <t>D-MX5.2-W-12</t>
  </si>
  <si>
    <t>D-MX5.2-W-13</t>
  </si>
  <si>
    <t>D-MX5.3-W-01</t>
  </si>
  <si>
    <t>D-MX5.3-W-03</t>
  </si>
  <si>
    <t>D-MX5.3-W-04</t>
  </si>
  <si>
    <t>D-MX5.3-W-05</t>
  </si>
  <si>
    <t>D-MX5.3-W-06</t>
  </si>
  <si>
    <t>D-MX5.3-W-07</t>
  </si>
  <si>
    <t>D-MX5.3-W-11</t>
  </si>
  <si>
    <t>D-MX5.3-W-02</t>
  </si>
  <si>
    <t>D-MX5.3-W-08</t>
  </si>
  <si>
    <t>D-MX5.3-W-09</t>
  </si>
  <si>
    <t>D-MX5.3-W-10</t>
  </si>
  <si>
    <t>D-MX5.3-W-12</t>
  </si>
  <si>
    <t>D-MX5.3-W-13</t>
  </si>
  <si>
    <t>D-MX5.4-W-01</t>
  </si>
  <si>
    <t>D-MX5.4-W-03</t>
  </si>
  <si>
    <t>D-MX5.4-W-04</t>
  </si>
  <si>
    <t>D-MX5.4-W-05</t>
  </si>
  <si>
    <t>D-MX5.4-W-06</t>
  </si>
  <si>
    <t>D-MX5.4-W-07</t>
  </si>
  <si>
    <t>D-MX5.4-W-11</t>
  </si>
  <si>
    <t>D-MX5.4-W-02</t>
  </si>
  <si>
    <t>D-MX5.4-W-08</t>
  </si>
  <si>
    <t>D-MX5.4-W-09</t>
  </si>
  <si>
    <t>D-MX5.4-W-10</t>
  </si>
  <si>
    <t>D-MX5.4-W-12</t>
  </si>
  <si>
    <t>D-MX5.4-W-13</t>
  </si>
  <si>
    <t>D-MX6.1-W-01</t>
  </si>
  <si>
    <t>D-MX6.1-W-03</t>
  </si>
  <si>
    <t>D-MX6.1-W-04</t>
  </si>
  <si>
    <t>D-MX6.1-W-05</t>
  </si>
  <si>
    <t>D-MX6.1-W-06</t>
  </si>
  <si>
    <t>D-MX6.1-W-07</t>
  </si>
  <si>
    <t>D-MX6.1-W-11</t>
  </si>
  <si>
    <t>D-MX6.1-W-02</t>
  </si>
  <si>
    <t>D-MX6.1-W-08</t>
  </si>
  <si>
    <t>D-MX6.1-W-09</t>
  </si>
  <si>
    <t>D-MX6.1-W-10</t>
  </si>
  <si>
    <t>D-MX6.1-W-12</t>
  </si>
  <si>
    <t>D-MX6.1-W-13</t>
  </si>
  <si>
    <t>D-MX6.2-W-01</t>
  </si>
  <si>
    <t>D-MX6.2-W-03</t>
  </si>
  <si>
    <t>D-MX6.2-W-04</t>
  </si>
  <si>
    <t>D-MX6.2-W-05</t>
  </si>
  <si>
    <t>D-MX6.2-W-06</t>
  </si>
  <si>
    <t>D-MX6.2-W-07</t>
  </si>
  <si>
    <t>D-MX6.2-W-11</t>
  </si>
  <si>
    <t>D-MX6.2-W-02</t>
  </si>
  <si>
    <t>D-MX6.2-W-08</t>
  </si>
  <si>
    <t>D-MX6.2-W-09</t>
  </si>
  <si>
    <t>D-MX6.2-W-10</t>
  </si>
  <si>
    <t>D-MX6.2-W-12</t>
  </si>
  <si>
    <t>D-MX6.2-W-13</t>
  </si>
  <si>
    <t>D-MX6.3-W-01</t>
  </si>
  <si>
    <t>D-MX6.3-W-03</t>
  </si>
  <si>
    <t>D-MX6.3-W-04</t>
  </si>
  <si>
    <t>D-MX6.3-W-05</t>
  </si>
  <si>
    <t>D-MX6.3-W-06</t>
  </si>
  <si>
    <t>D-MX6.3-W-07</t>
  </si>
  <si>
    <t>D-MX6.3-W-11</t>
  </si>
  <si>
    <t>D-MX6.3-W-02</t>
  </si>
  <si>
    <t>D-MX6.3-W-08</t>
  </si>
  <si>
    <t>D-MX6.3-W-09</t>
  </si>
  <si>
    <t>D-MX6.3-W-10</t>
  </si>
  <si>
    <t>D-MX6.3-W-12</t>
  </si>
  <si>
    <t>D-MX6.3-W-13</t>
  </si>
  <si>
    <t>D-MX6.4-W-01</t>
  </si>
  <si>
    <t>D-MX6.4-W-03</t>
  </si>
  <si>
    <t>D-MX6.4-W-04</t>
  </si>
  <si>
    <t>D-MX6.4-W-05</t>
  </si>
  <si>
    <t>D-MX6.4-W-06</t>
  </si>
  <si>
    <t>D-MX6.4-W-07</t>
  </si>
  <si>
    <t>D-MX6.4-W-11</t>
  </si>
  <si>
    <t>D-MX6.4-W-02</t>
  </si>
  <si>
    <t>D-MX6.4-W-08</t>
  </si>
  <si>
    <t>D-MX6.4-W-09</t>
  </si>
  <si>
    <t>D-MX6.4-W-10</t>
  </si>
  <si>
    <t>D-MX6.4-W-12</t>
  </si>
  <si>
    <t>D-MX6.4-W-13</t>
  </si>
  <si>
    <t>D-BO1-W-01</t>
  </si>
  <si>
    <t>D-BO1-W-03</t>
  </si>
  <si>
    <t>D-BO1-W-04</t>
  </si>
  <si>
    <t>D-BO1-W-05</t>
  </si>
  <si>
    <t>D-BO1-W-06</t>
  </si>
  <si>
    <t>D-BO1-W-07</t>
  </si>
  <si>
    <t>D-BO1-W-11</t>
  </si>
  <si>
    <t>D-BO1-W-02</t>
  </si>
  <si>
    <t>D-BO1-W-08</t>
  </si>
  <si>
    <t>D-BO1-W-09</t>
  </si>
  <si>
    <t>D-BO1-W-10</t>
  </si>
  <si>
    <t>D-BO1-W-12</t>
  </si>
  <si>
    <t>D-BO1-W-13</t>
  </si>
  <si>
    <t>D-BO2-W-01</t>
  </si>
  <si>
    <t>D-BO2-W-03</t>
  </si>
  <si>
    <t>D-BO2-W-04</t>
  </si>
  <si>
    <t>D-BO2-W-05</t>
  </si>
  <si>
    <t>D-BO2-W-06</t>
  </si>
  <si>
    <t>D-BO2-W-07</t>
  </si>
  <si>
    <t>D-BO2-W-11</t>
  </si>
  <si>
    <t>D-BO2-W-02</t>
  </si>
  <si>
    <t>D-BO2-W-08</t>
  </si>
  <si>
    <t>D-BO2-W-09</t>
  </si>
  <si>
    <t>D-BO2-W-10</t>
  </si>
  <si>
    <t>D-BO2-W-12</t>
  </si>
  <si>
    <t>D-BO2-W-13</t>
  </si>
  <si>
    <t>D-BO3-W-01</t>
  </si>
  <si>
    <t>D-BO3-W-03</t>
  </si>
  <si>
    <t>D-BO3-W-04</t>
  </si>
  <si>
    <t>D-BO3-W-05</t>
  </si>
  <si>
    <t>D-BO3-W-06</t>
  </si>
  <si>
    <t>D-BO3-W-07</t>
  </si>
  <si>
    <t>D-BO3-W-11</t>
  </si>
  <si>
    <t>D-BO3-W-02</t>
  </si>
  <si>
    <t>D-BO3-W-08</t>
  </si>
  <si>
    <t>D-BO3-W-09</t>
  </si>
  <si>
    <t>D-BO3-W-10</t>
  </si>
  <si>
    <t>D-BO3-W-12</t>
  </si>
  <si>
    <t>D-BO3-W-13</t>
  </si>
  <si>
    <t>D-BO4-W-01</t>
  </si>
  <si>
    <t>D-BO4-W-03</t>
  </si>
  <si>
    <t>D-BO4-W-04</t>
  </si>
  <si>
    <t>D-BO4-W-05</t>
  </si>
  <si>
    <t>D-BO4-W-06</t>
  </si>
  <si>
    <t>D-BO4-W-07</t>
  </si>
  <si>
    <t>D-BO4-W-11</t>
  </si>
  <si>
    <t>D-BO4-W-02</t>
  </si>
  <si>
    <t>D-BO4-W-08</t>
  </si>
  <si>
    <t>D-BO4-W-09</t>
  </si>
  <si>
    <t>D-BO4-W-10</t>
  </si>
  <si>
    <t>D-BO4-W-12</t>
  </si>
  <si>
    <t>D-BO4-W-13</t>
  </si>
  <si>
    <t>D-BO5-W-01</t>
  </si>
  <si>
    <t>D-BO5-W-03</t>
  </si>
  <si>
    <t>D-BO5-W-04</t>
  </si>
  <si>
    <t>D-BO5-W-05</t>
  </si>
  <si>
    <t>D-BO5-W-06</t>
  </si>
  <si>
    <t>D-BO5-W-07</t>
  </si>
  <si>
    <t>D-BO5-W-11</t>
  </si>
  <si>
    <t>D-BO5-W-02</t>
  </si>
  <si>
    <t>D-BO5-W-08</t>
  </si>
  <si>
    <t>D-BO5-W-09</t>
  </si>
  <si>
    <t>D-BO5-W-10</t>
  </si>
  <si>
    <t>D-BO5-W-12</t>
  </si>
  <si>
    <t>D-BO5-W-13</t>
  </si>
  <si>
    <t>D-CLA1-W-01</t>
  </si>
  <si>
    <t>D-CLA1-W-03</t>
  </si>
  <si>
    <t>D-CLA1-W-04</t>
  </si>
  <si>
    <t>D-CLA1-W-05</t>
  </si>
  <si>
    <t>D-CLA1-W-06</t>
  </si>
  <si>
    <t>D-CLA1-W-07</t>
  </si>
  <si>
    <t>D-CLA1-W-11</t>
  </si>
  <si>
    <t>D-CLA1-W-02</t>
  </si>
  <si>
    <t>D-CLA1-W-08</t>
  </si>
  <si>
    <t>D-CLA1-W-09</t>
  </si>
  <si>
    <t>D-CLA1-W-10</t>
  </si>
  <si>
    <t>D-CLA1-W-12</t>
  </si>
  <si>
    <t>D-CLA1-W-13</t>
  </si>
  <si>
    <t>D-CLA2-W-01</t>
  </si>
  <si>
    <t>D-CLA2-W-03</t>
  </si>
  <si>
    <t>D-CLA2-W-04</t>
  </si>
  <si>
    <t>D-CLA2-W-05</t>
  </si>
  <si>
    <t>D-CLA2-W-06</t>
  </si>
  <si>
    <t>D-CLA2-W-07</t>
  </si>
  <si>
    <t>D-CLA2-W-11</t>
  </si>
  <si>
    <t>D-CLA3-W-01</t>
  </si>
  <si>
    <t>D-CLA2-W-02</t>
  </si>
  <si>
    <t>D-CLA2-W-08</t>
  </si>
  <si>
    <t>D-CLA2-W-09</t>
  </si>
  <si>
    <t>D-CLA2-W-10</t>
  </si>
  <si>
    <t>D-CLA2-W-12</t>
  </si>
  <si>
    <t>D-CLA2-W-13</t>
  </si>
  <si>
    <t>D-CLA3-W-03</t>
  </si>
  <si>
    <t>D-CLA3-W-04</t>
  </si>
  <si>
    <t>D-CLA3-W-05</t>
  </si>
  <si>
    <t>D-CLA3-W-06</t>
  </si>
  <si>
    <t>D-CLA3-W-07</t>
  </si>
  <si>
    <t>D-CLA3-W-11</t>
  </si>
  <si>
    <t>D-CLA3-W-02</t>
  </si>
  <si>
    <t>D-CLA3-W-08</t>
  </si>
  <si>
    <t>D-CLA3-W-09</t>
  </si>
  <si>
    <t>D-CLA3-W-10</t>
  </si>
  <si>
    <t>D-CLA3-W-12</t>
  </si>
  <si>
    <t>D-CLA3-W-13</t>
  </si>
  <si>
    <t>D-CLA4-W-01</t>
  </si>
  <si>
    <t>D-CLA4-W-03</t>
  </si>
  <si>
    <t>D-CLA4-W-04</t>
  </si>
  <si>
    <t>D-CLA4-W-05</t>
  </si>
  <si>
    <t>D-CLA4-W-06</t>
  </si>
  <si>
    <t>D-CLA4-W-07</t>
  </si>
  <si>
    <t>D-CLA4-W-11</t>
  </si>
  <si>
    <t>D-CLA4-W-02</t>
  </si>
  <si>
    <t>D-CLA4-W-08</t>
  </si>
  <si>
    <t>D-CLA4-W-09</t>
  </si>
  <si>
    <t>D-CLA4-W-10</t>
  </si>
  <si>
    <t>D-CLA4-W-12</t>
  </si>
  <si>
    <t>D-CLA4-W-13</t>
  </si>
  <si>
    <t>D-CLA5-W-01</t>
  </si>
  <si>
    <t>D-CLA5-W-03</t>
  </si>
  <si>
    <t>D-CLA5-W-04</t>
  </si>
  <si>
    <t>D-CLA5-W-05</t>
  </si>
  <si>
    <t>D-CLA5-W-06</t>
  </si>
  <si>
    <t>D-CLA5-W-07</t>
  </si>
  <si>
    <t>D-CLA5-W-11</t>
  </si>
  <si>
    <t>D-CLA5-W-02</t>
  </si>
  <si>
    <t>D-CLA5-W-08</t>
  </si>
  <si>
    <t>D-CLA5-W-09</t>
  </si>
  <si>
    <t>D-CLA5-W-10</t>
  </si>
  <si>
    <t>D-CLA5-W-12</t>
  </si>
  <si>
    <t>D-CLA5-W-13</t>
  </si>
  <si>
    <t>D-NO1-W-01</t>
  </si>
  <si>
    <t>D-NO1-W-03</t>
  </si>
  <si>
    <t>D-NO1-W-04</t>
  </si>
  <si>
    <t>D-NO1-W-05</t>
  </si>
  <si>
    <t>D-NO1-W-06</t>
  </si>
  <si>
    <t>D-NO1-W-07</t>
  </si>
  <si>
    <t>D-NO1-W-11</t>
  </si>
  <si>
    <t>D-NO1-W-02</t>
  </si>
  <si>
    <t>D-NO1-W-08</t>
  </si>
  <si>
    <t>D-NO1-W-09</t>
  </si>
  <si>
    <t>D-NO1-W-10</t>
  </si>
  <si>
    <t>D-NO1-W-12</t>
  </si>
  <si>
    <t>D-NO1-W-13</t>
  </si>
  <si>
    <t>D-NO2-W-01</t>
  </si>
  <si>
    <t>D-NO2-W-03</t>
  </si>
  <si>
    <t>D-NO2-W-04</t>
  </si>
  <si>
    <t>D-NO2-W-05</t>
  </si>
  <si>
    <t>D-NO2-W-06</t>
  </si>
  <si>
    <t>D-NO2-W-07</t>
  </si>
  <si>
    <t>D-NO2-W-11</t>
  </si>
  <si>
    <t>D-NO2-W-02</t>
  </si>
  <si>
    <t>D-NO2-W-08</t>
  </si>
  <si>
    <t>D-NO2-W-09</t>
  </si>
  <si>
    <t>D-NO2-W-10</t>
  </si>
  <si>
    <t>D-NO2-W-12</t>
  </si>
  <si>
    <t>D-NO2-W-13</t>
  </si>
  <si>
    <t>D-NO3-W-01</t>
  </si>
  <si>
    <t>D-NO3-W-03</t>
  </si>
  <si>
    <t>D-NO3-W-04</t>
  </si>
  <si>
    <t>D-NO3-W-05</t>
  </si>
  <si>
    <t>D-NO3-W-06</t>
  </si>
  <si>
    <t>D-NO3-W-07</t>
  </si>
  <si>
    <t>D-NO3-W-11</t>
  </si>
  <si>
    <t>D-NO3-W-02</t>
  </si>
  <si>
    <t>D-NO3-W-08</t>
  </si>
  <si>
    <t>D-NO3-W-09</t>
  </si>
  <si>
    <t>D-NO3-W-10</t>
  </si>
  <si>
    <t>D-NO3-W-12</t>
  </si>
  <si>
    <t>D-NO3-W-13</t>
  </si>
  <si>
    <t>D-NO4-W-01</t>
  </si>
  <si>
    <t>D-NO4-W-03</t>
  </si>
  <si>
    <t>D-NO4-W-04</t>
  </si>
  <si>
    <t>D-NO4-W-05</t>
  </si>
  <si>
    <t>D-NO4-W-06</t>
  </si>
  <si>
    <t>D-NO4-W-07</t>
  </si>
  <si>
    <t>D-NO4-W-11</t>
  </si>
  <si>
    <t>D-NO4-W-02</t>
  </si>
  <si>
    <t>D-NO4-W-08</t>
  </si>
  <si>
    <t>D-NO4-W-09</t>
  </si>
  <si>
    <t>D-NO4-W-10</t>
  </si>
  <si>
    <t>D-NO4-W-12</t>
  </si>
  <si>
    <t>D-NO4-W-13</t>
  </si>
  <si>
    <t>D-901-W-01</t>
  </si>
  <si>
    <t>D-901-W-03</t>
  </si>
  <si>
    <t>D-901-W-04</t>
  </si>
  <si>
    <t>D-901-W-05</t>
  </si>
  <si>
    <t>D-901-W-06</t>
  </si>
  <si>
    <t>D-901-W-07</t>
  </si>
  <si>
    <t>D-901-W-11</t>
  </si>
  <si>
    <t>D-901-W-02</t>
  </si>
  <si>
    <t>D-901-W-08</t>
  </si>
  <si>
    <t>D-901-W-09</t>
  </si>
  <si>
    <t>D-901-W-10</t>
  </si>
  <si>
    <t>D-901-W-12</t>
  </si>
  <si>
    <t>D-901-W-13</t>
  </si>
  <si>
    <t>D-902-W-01</t>
  </si>
  <si>
    <t>D-902-W-03</t>
  </si>
  <si>
    <t>D-902-W-04</t>
  </si>
  <si>
    <t>D-902-W-05</t>
  </si>
  <si>
    <t>D-902-W-06</t>
  </si>
  <si>
    <t>D-902-W-07</t>
  </si>
  <si>
    <t>D-902-W-11</t>
  </si>
  <si>
    <t>D-902-W-02</t>
  </si>
  <si>
    <t>D-902-W-08</t>
  </si>
  <si>
    <t>D-902-W-09</t>
  </si>
  <si>
    <t>D-902-W-10</t>
  </si>
  <si>
    <t>D-902-W-12</t>
  </si>
  <si>
    <t>D-902-W-13</t>
  </si>
  <si>
    <t>D-903-W-01</t>
  </si>
  <si>
    <t>D-903-W-03</t>
  </si>
  <si>
    <t>D-903-W-04</t>
  </si>
  <si>
    <t>D-903-W-05</t>
  </si>
  <si>
    <t>D-903-W-06</t>
  </si>
  <si>
    <t>D-903-W-07</t>
  </si>
  <si>
    <t>D-903-W-11</t>
  </si>
  <si>
    <t>D-903-W-02</t>
  </si>
  <si>
    <t>D-903-W-08</t>
  </si>
  <si>
    <t>D-903-W-09</t>
  </si>
  <si>
    <t>D-903-W-10</t>
  </si>
  <si>
    <t>D-903-W-12</t>
  </si>
  <si>
    <t>D-903-W-13</t>
  </si>
  <si>
    <t>D-904-W-01</t>
  </si>
  <si>
    <t>D-904-W-03</t>
  </si>
  <si>
    <t>D-904-W-04</t>
  </si>
  <si>
    <t>D-904-W-05</t>
  </si>
  <si>
    <t>D-904-W-06</t>
  </si>
  <si>
    <t>D-904-W-07</t>
  </si>
  <si>
    <t>D-904-W-11</t>
  </si>
  <si>
    <t>D-904-W-02</t>
  </si>
  <si>
    <t>D-904-W-08</t>
  </si>
  <si>
    <t>D-904-W-09</t>
  </si>
  <si>
    <t>D-904-W-10</t>
  </si>
  <si>
    <t>D-904-W-12</t>
  </si>
  <si>
    <t>D-904-W-13</t>
  </si>
  <si>
    <t>D-905-W-01</t>
  </si>
  <si>
    <t>D-905-W-03</t>
  </si>
  <si>
    <t>D-905-W-04</t>
  </si>
  <si>
    <t>D-905-W-05</t>
  </si>
  <si>
    <t>D-905-W-06</t>
  </si>
  <si>
    <t>D-905-W-07</t>
  </si>
  <si>
    <t>D-905-W-11</t>
  </si>
  <si>
    <t>D-905-W-02</t>
  </si>
  <si>
    <t>D-905-W-08</t>
  </si>
  <si>
    <t>D-905-W-09</t>
  </si>
  <si>
    <t>D-905-W-10</t>
  </si>
  <si>
    <t>D-905-W-12</t>
  </si>
  <si>
    <t>D-905-W-13</t>
  </si>
  <si>
    <t>D-906-W-01</t>
  </si>
  <si>
    <t>D-906-W-03</t>
  </si>
  <si>
    <t>D-906-W-04</t>
  </si>
  <si>
    <t>D-906-W-05</t>
  </si>
  <si>
    <t>D-906-W-06</t>
  </si>
  <si>
    <t>D-906-W-07</t>
  </si>
  <si>
    <t>D-906-W-11</t>
  </si>
  <si>
    <t>D-906-W-02</t>
  </si>
  <si>
    <t>D-906-W-08</t>
  </si>
  <si>
    <t>D-906-W-09</t>
  </si>
  <si>
    <t>D-906-W-10</t>
  </si>
  <si>
    <t>D-906-W-12</t>
  </si>
  <si>
    <t>D-906-W-13</t>
  </si>
  <si>
    <t>D-907-W-01</t>
  </si>
  <si>
    <t>D-907-W-03</t>
  </si>
  <si>
    <t>D-907-W-04</t>
  </si>
  <si>
    <t>D-907-W-05</t>
  </si>
  <si>
    <t>D-907-W-06</t>
  </si>
  <si>
    <t>D-907-W-07</t>
  </si>
  <si>
    <t>D-907-W-11</t>
  </si>
  <si>
    <t>D-907-W-02</t>
  </si>
  <si>
    <t>D-907-W-08</t>
  </si>
  <si>
    <t>D-907-W-09</t>
  </si>
  <si>
    <t>D-907-W-10</t>
  </si>
  <si>
    <t>D-907-W-12</t>
  </si>
  <si>
    <t>D-907-W-13</t>
  </si>
  <si>
    <t>D-908-W-01</t>
  </si>
  <si>
    <t>D-908-W-03</t>
  </si>
  <si>
    <t>D-908-W-04</t>
  </si>
  <si>
    <t>D-908-W-05</t>
  </si>
  <si>
    <t>D-908-W-06</t>
  </si>
  <si>
    <t>D-908-W-07</t>
  </si>
  <si>
    <t>D-908-W-11</t>
  </si>
  <si>
    <t>D-908-W-02</t>
  </si>
  <si>
    <t>D-908-W-08</t>
  </si>
  <si>
    <t>D-908-W-09</t>
  </si>
  <si>
    <t>D-908-W-10</t>
  </si>
  <si>
    <t>D-908-W-12</t>
  </si>
  <si>
    <t>D-908-W-13</t>
  </si>
  <si>
    <t>D-TO1-W</t>
  </si>
  <si>
    <t>D-TO1-W-01</t>
  </si>
  <si>
    <t>D-TO1-W-03</t>
  </si>
  <si>
    <t>D-TO1-W-04</t>
  </si>
  <si>
    <t>D-TO1-W-05</t>
  </si>
  <si>
    <t>D-TO1-W-06</t>
  </si>
  <si>
    <t>D-TO1-W-07</t>
  </si>
  <si>
    <t>D-TO1-W-11</t>
  </si>
  <si>
    <t>D-TO1-W-02</t>
  </si>
  <si>
    <t>D-TO1-W-08</t>
  </si>
  <si>
    <t>D-TO1-W-09</t>
  </si>
  <si>
    <t>D-TO1-W-10</t>
  </si>
  <si>
    <t>D-TO1-W-12</t>
  </si>
  <si>
    <t>D-TO1-W-13</t>
  </si>
  <si>
    <t>D-TO2-W</t>
  </si>
  <si>
    <t>D-TO2-W-01</t>
  </si>
  <si>
    <t>D-TO2-W-03</t>
  </si>
  <si>
    <t>D-TO2-W-04</t>
  </si>
  <si>
    <t>D-TO2-W-05</t>
  </si>
  <si>
    <t>D-TO2-W-06</t>
  </si>
  <si>
    <t>D-TO2-W-07</t>
  </si>
  <si>
    <t>D-TO2-W-11</t>
  </si>
  <si>
    <t>D-TO2-W-02</t>
  </si>
  <si>
    <t>D-TO2-W-08</t>
  </si>
  <si>
    <t>D-TO2-W-09</t>
  </si>
  <si>
    <t>D-TO2-W-10</t>
  </si>
  <si>
    <t>D-TO2-W-12</t>
  </si>
  <si>
    <t>D-TO2-W-13</t>
  </si>
  <si>
    <t>D-TO3-W</t>
  </si>
  <si>
    <t>D-TO3-W-01</t>
  </si>
  <si>
    <t>D-TO3-W-03</t>
  </si>
  <si>
    <t>D-TO3-W-04</t>
  </si>
  <si>
    <t>D-TO3-W-05</t>
  </si>
  <si>
    <t>D-TO3-W-06</t>
  </si>
  <si>
    <t>D-TO3-W-07</t>
  </si>
  <si>
    <t>D-TO3-W-11</t>
  </si>
  <si>
    <t>D-TO3-W-02</t>
  </si>
  <si>
    <t>D-TO3-W-08</t>
  </si>
  <si>
    <t>D-TO3-W-09</t>
  </si>
  <si>
    <t>D-TO3-W-10</t>
  </si>
  <si>
    <t>D-TO3-W-12</t>
  </si>
  <si>
    <t>D-TO3-W-13</t>
  </si>
  <si>
    <t>D-BL1-W-01</t>
  </si>
  <si>
    <t>D-BL1-W-03</t>
  </si>
  <si>
    <t>D-BL1-W-04</t>
  </si>
  <si>
    <t>D-BL1-W-05</t>
  </si>
  <si>
    <t>D-BL1-W-06</t>
  </si>
  <si>
    <t>D-BL1-W-07</t>
  </si>
  <si>
    <t>D-BL1-W-11</t>
  </si>
  <si>
    <t>D-BL1-W-02</t>
  </si>
  <si>
    <t>D-BL1-W-08</t>
  </si>
  <si>
    <t>D-BL1-W-09</t>
  </si>
  <si>
    <t>D-BL1-W-10</t>
  </si>
  <si>
    <t>D-BL1-W-12</t>
  </si>
  <si>
    <t>D-BL1-W-13</t>
  </si>
  <si>
    <t>D-BL2-W-01</t>
  </si>
  <si>
    <t>D-BL2-W-03</t>
  </si>
  <si>
    <t>D-BL2-W-04</t>
  </si>
  <si>
    <t>D-BL2-W-05</t>
  </si>
  <si>
    <t>D-BL2-W-06</t>
  </si>
  <si>
    <t>D-BL2-W-07</t>
  </si>
  <si>
    <t>D-BL2-W-11</t>
  </si>
  <si>
    <t>D-BL2-W-02</t>
  </si>
  <si>
    <t>D-BL2-W-08</t>
  </si>
  <si>
    <t>D-BL2-W-09</t>
  </si>
  <si>
    <t>D-BL2-W-10</t>
  </si>
  <si>
    <t>D-BL2-W-12</t>
  </si>
  <si>
    <t>D-BL2-W-13</t>
  </si>
  <si>
    <t>D-BL3-W-01</t>
  </si>
  <si>
    <t>D-BL3-W-03</t>
  </si>
  <si>
    <t>D-BL3-W-04</t>
  </si>
  <si>
    <t>D-BL3-W-05</t>
  </si>
  <si>
    <t>D-BL3-W-06</t>
  </si>
  <si>
    <t>D-BL3-W-07</t>
  </si>
  <si>
    <t>D-BL3-W-11</t>
  </si>
  <si>
    <t>D-BL3-W-02</t>
  </si>
  <si>
    <t>D-BL3-W-08</t>
  </si>
  <si>
    <t>D-BL3-W-09</t>
  </si>
  <si>
    <t>D-BL3-W-10</t>
  </si>
  <si>
    <t>D-BL3-W-12</t>
  </si>
  <si>
    <t>D-BL3-W-13</t>
  </si>
  <si>
    <t>D-BL4-W-01</t>
  </si>
  <si>
    <t>D-BL4-W-03</t>
  </si>
  <si>
    <t>D-BL4-W-04</t>
  </si>
  <si>
    <t>D-BL4-W-05</t>
  </si>
  <si>
    <t>D-BL4-W-06</t>
  </si>
  <si>
    <t>D-BL4-W-07</t>
  </si>
  <si>
    <t>D-BL4-W-11</t>
  </si>
  <si>
    <t>D-BL4-W-02</t>
  </si>
  <si>
    <t>D-BL4-W-08</t>
  </si>
  <si>
    <t>D-BL4-W-09</t>
  </si>
  <si>
    <t>D-BL4-W-10</t>
  </si>
  <si>
    <t>D-BL4-W-12</t>
  </si>
  <si>
    <t>D-BL4-W-13</t>
  </si>
  <si>
    <t>D-ICE1-W-01</t>
  </si>
  <si>
    <t>D-ICE1-W-03</t>
  </si>
  <si>
    <t>D-ICE1-W-04</t>
  </si>
  <si>
    <t>D-ICE1-W-05</t>
  </si>
  <si>
    <t>D-ICE1-W-06</t>
  </si>
  <si>
    <t>D-ICE1-W-07</t>
  </si>
  <si>
    <t>D-ICE1-W-11</t>
  </si>
  <si>
    <t>D-ICE1-W-02</t>
  </si>
  <si>
    <t>D-ICE1-W-08</t>
  </si>
  <si>
    <t>D-ICE1-W-09</t>
  </si>
  <si>
    <t>D-ICE1-W-10</t>
  </si>
  <si>
    <t>D-ICE1-W-12</t>
  </si>
  <si>
    <t>D-ICE1-W-13</t>
  </si>
  <si>
    <t>D-ICE2-W-01</t>
  </si>
  <si>
    <t>D-ICE2-W-03</t>
  </si>
  <si>
    <t>D-ICE2-W-04</t>
  </si>
  <si>
    <t>D-ICE2-W-05</t>
  </si>
  <si>
    <t>D-ICE2-W-06</t>
  </si>
  <si>
    <t>D-ICE2-W-07</t>
  </si>
  <si>
    <t>D-ICE2-W-11</t>
  </si>
  <si>
    <t>D-ICE2-W-02</t>
  </si>
  <si>
    <t>D-ICE2-W-08</t>
  </si>
  <si>
    <t>D-ICE2-W-09</t>
  </si>
  <si>
    <t>D-ICE2-W-10</t>
  </si>
  <si>
    <t>D-ICE2-W-12</t>
  </si>
  <si>
    <t>D-ICE2-W-13</t>
  </si>
  <si>
    <t>D-ICE3-W-01</t>
  </si>
  <si>
    <t>D-ICE3-W-03</t>
  </si>
  <si>
    <t>D-ICE3-W-04</t>
  </si>
  <si>
    <t>D-ICE3-W-05</t>
  </si>
  <si>
    <t>D-ICE3-W-06</t>
  </si>
  <si>
    <t>D-ICE3-W-07</t>
  </si>
  <si>
    <t>D-ICE3-W-11</t>
  </si>
  <si>
    <t>D-ICE3-W-02</t>
  </si>
  <si>
    <t>D-ICE3-W-08</t>
  </si>
  <si>
    <t>D-ICE3-W-09</t>
  </si>
  <si>
    <t>D-ICE3-W-10</t>
  </si>
  <si>
    <t>D-ICE3-W-12</t>
  </si>
  <si>
    <t>D-ICE3-W-13</t>
  </si>
  <si>
    <t>D-ICE4-W-01</t>
  </si>
  <si>
    <t>D-ICE4-W-03</t>
  </si>
  <si>
    <t>D-ICE4-W-04</t>
  </si>
  <si>
    <t>D-ICE4-W-05</t>
  </si>
  <si>
    <t>D-ICE4-W-06</t>
  </si>
  <si>
    <t>D-ICE4-W-07</t>
  </si>
  <si>
    <t>D-ICE4-W-11</t>
  </si>
  <si>
    <t>D-ICE4-W-02</t>
  </si>
  <si>
    <t>D-ICE4-W-08</t>
  </si>
  <si>
    <t>D-ICE4-W-09</t>
  </si>
  <si>
    <t>D-ICE4-W-10</t>
  </si>
  <si>
    <t>D-ICE4-W-12</t>
  </si>
  <si>
    <t>D-ICE4-W-13</t>
  </si>
  <si>
    <t>D-ICE5-W-01</t>
  </si>
  <si>
    <t>D-ICE5-W-03</t>
  </si>
  <si>
    <t>D-ICE5-W-04</t>
  </si>
  <si>
    <t>D-ICE5-W-05</t>
  </si>
  <si>
    <t>D-ICE5-W-06</t>
  </si>
  <si>
    <t>D-ICE5-W-07</t>
  </si>
  <si>
    <t>D-ICE5-W-11</t>
  </si>
  <si>
    <t>D-ICE5-W-02</t>
  </si>
  <si>
    <t>D-ICE5-W-08</t>
  </si>
  <si>
    <t>D-ICE5-W-09</t>
  </si>
  <si>
    <t>D-ICE5-W-10</t>
  </si>
  <si>
    <t>D-ICE5-W-12</t>
  </si>
  <si>
    <t>D-ICE5-W-13</t>
  </si>
  <si>
    <t>D-BAT1-W-01</t>
  </si>
  <si>
    <t>D-BAT1-W-03</t>
  </si>
  <si>
    <t>D-BAT1-W-04</t>
  </si>
  <si>
    <t>D-BAT1-W-05</t>
  </si>
  <si>
    <t>D-BAT1-W-06</t>
  </si>
  <si>
    <t>D-BAT1-W-07</t>
  </si>
  <si>
    <t>D-BAT1-W-11</t>
  </si>
  <si>
    <t>D-BAT1-W-02</t>
  </si>
  <si>
    <t>D-BAT1-W-08</t>
  </si>
  <si>
    <t>D-BAT1-W-09</t>
  </si>
  <si>
    <t>D-BAT1-W-10</t>
  </si>
  <si>
    <t>D-BAT1-W-12</t>
  </si>
  <si>
    <t>D-BAT1-W-13</t>
  </si>
  <si>
    <t>D-BAT2-W-01</t>
  </si>
  <si>
    <t>D-BAT2-W-03</t>
  </si>
  <si>
    <t>D-BAT2-W-04</t>
  </si>
  <si>
    <t>D-BAT2-W-05</t>
  </si>
  <si>
    <t>D-BAT2-W-06</t>
  </si>
  <si>
    <t>D-BAT2-W-07</t>
  </si>
  <si>
    <t>D-BAT2-W-11</t>
  </si>
  <si>
    <t>D-BAT2-W-02</t>
  </si>
  <si>
    <t>D-BAT2-W-08</t>
  </si>
  <si>
    <t>D-BAT2-W-09</t>
  </si>
  <si>
    <t>D-BAT2-W-10</t>
  </si>
  <si>
    <t>D-BAT2-W-12</t>
  </si>
  <si>
    <t>D-BAT2-W-13</t>
  </si>
  <si>
    <t>D-BAT3-W-01</t>
  </si>
  <si>
    <t>D-BAT3-W-03</t>
  </si>
  <si>
    <t>D-BAT3-W-04</t>
  </si>
  <si>
    <t>D-BAT3-W-05</t>
  </si>
  <si>
    <t>D-BAT3-W-06</t>
  </si>
  <si>
    <t>D-BAT3-W-07</t>
  </si>
  <si>
    <t>D-BAT3-W-11</t>
  </si>
  <si>
    <t>D-BAT3-W-02</t>
  </si>
  <si>
    <t>D-BAT3-W-08</t>
  </si>
  <si>
    <t>D-BAT3-W-09</t>
  </si>
  <si>
    <t>D-BAT3-W-10</t>
  </si>
  <si>
    <t>D-BAT3-W-12</t>
  </si>
  <si>
    <t>D-BAT3-W-13</t>
  </si>
  <si>
    <t>D-BAT4-W-01</t>
  </si>
  <si>
    <t>D-BAT4-W-03</t>
  </si>
  <si>
    <t>D-BAT4-W-04</t>
  </si>
  <si>
    <t>D-BAT4-W-05</t>
  </si>
  <si>
    <t>D-BAT4-W-06</t>
  </si>
  <si>
    <t>D-BAT4-W-07</t>
  </si>
  <si>
    <t>D-BAT4-W-11</t>
  </si>
  <si>
    <t>D-BAT4-W-02</t>
  </si>
  <si>
    <t>D-BAT4-W-08</t>
  </si>
  <si>
    <t>D-BAT4-W-09</t>
  </si>
  <si>
    <t>D-BAT4-W-10</t>
  </si>
  <si>
    <t>D-BAT4-W-12</t>
  </si>
  <si>
    <t>D-BAT4-W-13</t>
  </si>
  <si>
    <t>PACKING LIST DELTA WOOD</t>
  </si>
  <si>
    <t>Responsable for packing:</t>
  </si>
  <si>
    <t>Palette No.:</t>
  </si>
  <si>
    <t>Date:</t>
  </si>
  <si>
    <t>Dimensions:</t>
  </si>
  <si>
    <t>Name:</t>
  </si>
  <si>
    <t>Signature:</t>
  </si>
  <si>
    <t>PACKING LIST DELTA GRP</t>
  </si>
  <si>
    <t>SET</t>
  </si>
  <si>
    <t>texture</t>
  </si>
  <si>
    <t>PAKIRANJE</t>
  </si>
  <si>
    <t>spakirano</t>
  </si>
  <si>
    <t>360 volumes</t>
  </si>
  <si>
    <t>LYNX wood</t>
  </si>
  <si>
    <t>ARTLINE volumes</t>
  </si>
  <si>
    <t>360 grifi (PU)</t>
  </si>
  <si>
    <t>LYNX volumes</t>
  </si>
  <si>
    <t>ARTLINE PU</t>
  </si>
  <si>
    <t>360 hangboards</t>
  </si>
  <si>
    <t>LYNX grifi (PU)</t>
  </si>
  <si>
    <t>BLUE PILL voluumes</t>
  </si>
  <si>
    <t>360 accessories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</si>
  <si>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</si>
  <si>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</si>
  <si>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</si>
  <si>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</si>
  <si>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</si>
  <si>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</si>
  <si>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volumes</t>
  </si>
  <si>
    <t>TENTOMEN vol.</t>
  </si>
  <si>
    <t>ESPACE volumes</t>
  </si>
  <si>
    <t>ROCK CITY wood</t>
  </si>
  <si>
    <t>TENTOMEN PU</t>
  </si>
  <si>
    <t>INDOOR VOLUMES</t>
  </si>
  <si>
    <t>ROCK CITY PU</t>
  </si>
  <si>
    <t>VEZI volumes</t>
  </si>
  <si>
    <t>SNAP volumes</t>
  </si>
  <si>
    <t>DELTA wood</t>
  </si>
  <si>
    <t>VEZI PU</t>
  </si>
  <si>
    <t>CHEETA volumes</t>
  </si>
  <si>
    <t>DELTA volumes</t>
  </si>
  <si>
    <t>NEO volumes</t>
  </si>
  <si>
    <t>NEO grifi (PU)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</si>
  <si>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</si>
  <si>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</si>
  <si>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</si>
  <si>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</si>
  <si>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</si>
  <si>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</si>
  <si>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</si>
  <si>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COLLISION</t>
  </si>
  <si>
    <t>D-COL1-GRP-DT</t>
  </si>
  <si>
    <t>Dual tex.</t>
  </si>
  <si>
    <t>27x14x6,5 cm
29,5x14,5x5,5 cm</t>
  </si>
  <si>
    <t>D-COL2-GRP-DT</t>
  </si>
  <si>
    <t>46,5x30x8,5 cm
50,5x24x7 cm</t>
  </si>
  <si>
    <t>D-COL3-GRP-DT</t>
  </si>
  <si>
    <t>54x34x15 cm
63x31x13,5 cm</t>
  </si>
  <si>
    <t>D-COL4-GRP-DT</t>
  </si>
  <si>
    <t>62x30x8,5 cm</t>
  </si>
  <si>
    <t>D-COL5-GRP-DT</t>
  </si>
  <si>
    <t>74x35x16 cm</t>
  </si>
  <si>
    <t>D-COL7-GRP-DT</t>
  </si>
  <si>
    <t>80x39,5x13 cm</t>
  </si>
  <si>
    <t>D-COL8-GRP-DT</t>
  </si>
  <si>
    <t>83x45x21 cm</t>
  </si>
  <si>
    <t>D-COL9-GRP-DT</t>
  </si>
  <si>
    <t>108x51x22,5 cm</t>
  </si>
  <si>
    <t>D-COL10-GRP-DT</t>
  </si>
  <si>
    <t>99x52x24 cm</t>
  </si>
  <si>
    <t>D-COL13-GRP-DT</t>
  </si>
  <si>
    <t>40x19,5x7,5 cm
40x22,5x12 cm
39,5x19x7 cm</t>
  </si>
  <si>
    <t>D-COL14-GRP-DT</t>
  </si>
  <si>
    <t>45,5x29,5x13,5 cm
56x37x16 cm</t>
  </si>
  <si>
    <t>D-COL15-GRP-DT</t>
  </si>
  <si>
    <t>66x36,5x14 cm
66x35x14,5 cm</t>
  </si>
  <si>
    <t>D-COL16-GRP-DT</t>
  </si>
  <si>
    <t>79,5x40,5x12 cm</t>
  </si>
  <si>
    <t>D-COL17-GRP-DT</t>
  </si>
  <si>
    <t>70x42x18,5 cm</t>
  </si>
  <si>
    <t>D-COL18-GRP-DT</t>
  </si>
  <si>
    <t>80x49x21,5 cm</t>
  </si>
  <si>
    <t>D-COL19-GRP-DT</t>
  </si>
  <si>
    <t>96x55x24 cm</t>
  </si>
  <si>
    <r>
      <rPr>
        <b/>
        <sz val="16"/>
        <color theme="1"/>
        <rFont val="Calibri"/>
        <family val="2"/>
        <scheme val="minor"/>
      </rPr>
      <t>COLLISION</t>
    </r>
    <r>
      <rPr>
        <sz val="16"/>
        <color theme="1"/>
        <rFont val="Calibri"/>
        <family val="2"/>
        <scheme val="minor"/>
      </rPr>
      <t>: THE WHOLE RANGE</t>
    </r>
  </si>
  <si>
    <t>D-COL-GRP-DT</t>
  </si>
  <si>
    <t>BLACK
RAL 9005</t>
  </si>
  <si>
    <t xml:space="preserve">RED
RAL 3000 </t>
  </si>
  <si>
    <t xml:space="preserve">YELLOW
RAL 1018 </t>
  </si>
  <si>
    <t>BLUE
RAL 5015</t>
  </si>
  <si>
    <t>GREEN
RAL 6018</t>
  </si>
  <si>
    <t>ORANGE 
RAL 1033</t>
  </si>
  <si>
    <t>DEEP ORANGE          
RAL 2011</t>
  </si>
  <si>
    <t>GREY  
RAL 7001</t>
  </si>
  <si>
    <t>MINT   
RAL 6027</t>
  </si>
  <si>
    <t>DEEP ROSE 
RAL 4008</t>
  </si>
  <si>
    <r>
      <rPr>
        <b/>
        <sz val="16"/>
        <color theme="1"/>
        <rFont val="Calibri"/>
        <family val="2"/>
        <scheme val="minor"/>
      </rPr>
      <t>BEGINNING</t>
    </r>
    <r>
      <rPr>
        <sz val="16"/>
        <color theme="1"/>
        <rFont val="Calibri"/>
        <family val="2"/>
        <scheme val="minor"/>
      </rPr>
      <t>: THE WHOLE RANGE</t>
    </r>
  </si>
  <si>
    <t>PRICE WITHOUT
VAT</t>
  </si>
  <si>
    <t>DELTA order list: NOVEMBER 2023</t>
  </si>
  <si>
    <t>Billing information</t>
  </si>
  <si>
    <t>Company name</t>
  </si>
  <si>
    <t>City</t>
  </si>
  <si>
    <t>ZIP</t>
  </si>
  <si>
    <t>Country</t>
  </si>
  <si>
    <t>VAT number</t>
  </si>
  <si>
    <t>Responsible person</t>
  </si>
  <si>
    <t>Telephone</t>
  </si>
  <si>
    <t>Email</t>
  </si>
  <si>
    <t>Company address</t>
  </si>
  <si>
    <t>Delivery information</t>
  </si>
  <si>
    <t>GRP discount</t>
  </si>
  <si>
    <t>Wood discount</t>
  </si>
  <si>
    <t>BROWN</t>
  </si>
  <si>
    <t>BLACK              RAL 9005</t>
  </si>
  <si>
    <t xml:space="preserve">RED                
RAL 3000 </t>
  </si>
  <si>
    <t xml:space="preserve">YELLOW       
RAL 1018 </t>
  </si>
  <si>
    <t>BLUE             
RAL 5015</t>
  </si>
  <si>
    <t>GREEN          
RAL 6018</t>
  </si>
  <si>
    <t>PINK             
RAL 4003</t>
  </si>
  <si>
    <t>PURPLE   nS4050-R60B/M</t>
  </si>
  <si>
    <t>BROWN
RAL 8003</t>
  </si>
  <si>
    <t>14</t>
  </si>
  <si>
    <t>D-BEG1-PU</t>
  </si>
  <si>
    <t>XS-S</t>
  </si>
  <si>
    <t>9x 5x2x1 cm,
5x2x2 cm,
6x3x1 cm</t>
  </si>
  <si>
    <t>D-BEG2-PU</t>
  </si>
  <si>
    <t>S-M</t>
  </si>
  <si>
    <t>3x 8x3x1 cm,
3x 8x2x1 cm,
8x3x2 cm,
9x3x1 cm</t>
  </si>
  <si>
    <t>D-BEG3-PU</t>
  </si>
  <si>
    <t>10x3x1 cm,
4x 10x3x2 cm,
10x3x3 cm,
2x 10x4x2 cm,
10x4x1 cm, 11x4x1 cm</t>
  </si>
  <si>
    <t>D-BEG4-PU</t>
  </si>
  <si>
    <t>M-L</t>
  </si>
  <si>
    <t>3x 13x6x2 cm,
2x 13x5x2 cm,
13x6x1 cm,
2x 13x5x1 cm,
14x6x1 cm, 14x6x2 cm</t>
  </si>
  <si>
    <t>D-BEG5-PU</t>
  </si>
  <si>
    <t>2x 13x6x2 cm,
13x5x1 cm, 13x7x2 cm, 
14x4x2 cm, 16x6x1 cm,
16x6x2 cm, 16x8x3 cm</t>
  </si>
  <si>
    <t>D-BEG6-PU</t>
  </si>
  <si>
    <t>18x9x3 cm,21x7x2 cm,
21x8x1 cm,21x7x3 cm,
21x8x1 cm,
2x 21x8x2 cm</t>
  </si>
  <si>
    <t>D-BEG8-PU</t>
  </si>
  <si>
    <t>16x3x3 cm, 16x3x1 cm,
15x4x2 cm, 19x3x2 cm,
21x5x4 cm, 29x4x4 cm</t>
  </si>
  <si>
    <t>D-BEG9-PU</t>
  </si>
  <si>
    <t>XL-2XL</t>
  </si>
  <si>
    <t>31x6x4 cm,
39x7x4 cm,
42x14x8 cm</t>
  </si>
  <si>
    <t>D-BEG11-PU</t>
  </si>
  <si>
    <t>26x13x4 cm,
27x13x5 cm,
27x14x7 cm</t>
  </si>
  <si>
    <t>D-BEG13-PU</t>
  </si>
  <si>
    <t>21x10x2 cm,
24x10x2 cm,
27x10x3 cm,
27x11x2 cm</t>
  </si>
  <si>
    <t>D-BEG14-PU</t>
  </si>
  <si>
    <t>27x13x3 cm,
32x13x3 cm,
33x11x2 cm</t>
  </si>
  <si>
    <t>D-BEG15-PU</t>
  </si>
  <si>
    <t>35x18x2 cm,
38x20x5 cm</t>
  </si>
  <si>
    <t>D-BEG16-PU</t>
  </si>
  <si>
    <t>28x11x4 cm,
29x11x3 cm,
32x13x4 cm,
35x13x4 cm,
35x14x3 cm</t>
  </si>
  <si>
    <t>D-BEG17-PU</t>
  </si>
  <si>
    <t>33x14x7 cm,
39x15x10 cm,
46x18x11 cm</t>
  </si>
  <si>
    <t>screw-ons/ bolt-on</t>
  </si>
  <si>
    <t>D-BEG18-PU</t>
  </si>
  <si>
    <t>37x20x9 cm,
37x21x8 cm</t>
  </si>
  <si>
    <t>D-BEG19-PU</t>
  </si>
  <si>
    <t>57x23x11 cm</t>
  </si>
  <si>
    <t>D-BEG20-PU</t>
  </si>
  <si>
    <t>51x18x11 cm</t>
  </si>
  <si>
    <t>D-BEG21-PU</t>
  </si>
  <si>
    <t>52x21x11 cm</t>
  </si>
  <si>
    <t>D-BEG22-PU</t>
  </si>
  <si>
    <t>51x26x15 cm</t>
  </si>
  <si>
    <t>D-BEG23-PU</t>
  </si>
  <si>
    <t>51x26x9 cm</t>
  </si>
  <si>
    <t>D-BEG25-PU</t>
  </si>
  <si>
    <t>24x13x7 cm,
27x15x7 cm</t>
  </si>
  <si>
    <t>D-BEG26-PU</t>
  </si>
  <si>
    <t>35x13x4 cm,
41x17x5 cm</t>
  </si>
  <si>
    <t>D-BEG27-PU</t>
  </si>
  <si>
    <t>35x13x4 cm,
40x16x5 cm</t>
  </si>
  <si>
    <t>D-BEG28-PU</t>
  </si>
  <si>
    <t>27x13x8 cm,
29x16x8 cm</t>
  </si>
  <si>
    <t>D-BEG29-PU</t>
  </si>
  <si>
    <t>37x20x10 cm,
38x20x11 cm</t>
  </si>
  <si>
    <t>D-BEG30-PU</t>
  </si>
  <si>
    <t>15x7x3 cm,
16x8x3 cm,
2x 16x7x3 cm,
18x8x4 cm,
19x9x4 cm</t>
  </si>
  <si>
    <t>D-BEG31-PU</t>
  </si>
  <si>
    <t>23x11x5 cm,
26x10x5 cm,
28x14x5 cm</t>
  </si>
  <si>
    <t>D-BEG-PU</t>
  </si>
  <si>
    <t>XS-3XL</t>
  </si>
  <si>
    <t>DELTA PU</t>
  </si>
  <si>
    <t>PU discount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</si>
</sst>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 * #,##0.00_)\ &quot;€&quot;_ ;_ * \(#,##0.00\)\ &quot;€&quot;_ ;_ * &quot;-&quot;??_)\ &quot;€&quot;_ ;_ @_ "/>
    <numFmt numFmtId="165" formatCode="#,##0.00_ ;\-#,##0.00\ "/>
    <numFmt numFmtId="166" formatCode="_-[$€-2]\ * #,##0.00_-;\-[$€-2]\ * #,##0.00_-;_-[$€-2]\ * &quot;-&quot;??_-;_-@_-"/>
    <numFmt numFmtId="167" formatCode="#,##0_ ;\-#,##0\ "/>
    <numFmt numFmtId="168" formatCode="_-* #,##0.00\ [$€-424]_-;\-* #,##0.00\ [$€-424]_-;_-* &quot;-&quot;??\ [$€-424]_-;_-@_-"/>
    <numFmt numFmtId="169" formatCode="#,##0.00\ &quot;€&quot;"/>
  </numFmts>
  <fonts count="8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3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rgb="FF000000"/>
      <name val="Calibri"/>
      <family val="2"/>
      <charset val="238"/>
      <scheme val="minor"/>
    </font>
    <font>
      <sz val="22"/>
      <color theme="1"/>
      <name val="Calibri (Body)_x0000_"/>
    </font>
    <font>
      <i/>
      <sz val="12"/>
      <color theme="1"/>
      <name val="Calibri"/>
      <family val="2"/>
      <scheme val="minor"/>
    </font>
    <font>
      <sz val="20"/>
      <color theme="1"/>
      <name val="Calibri"/>
      <family val="2"/>
    </font>
    <font>
      <b/>
      <i/>
      <sz val="22"/>
      <color theme="1"/>
      <name val="Calibri"/>
      <family val="2"/>
      <scheme val="minor"/>
    </font>
    <font>
      <b/>
      <i/>
      <sz val="24"/>
      <color theme="1"/>
      <name val="Apple Braille"/>
    </font>
    <font>
      <sz val="9"/>
      <color theme="1"/>
      <name val="Calibri"/>
      <family val="2"/>
      <scheme val="minor"/>
    </font>
    <font>
      <b/>
      <i/>
      <sz val="2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7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1"/>
      <name val="Calibri"/>
      <family val="2"/>
      <scheme val="minor"/>
    </font>
    <font>
      <u/>
      <sz val="12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2"/>
      <color theme="1"/>
      <name val="Calibri"/>
      <family val="2"/>
      <charset val="238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sz val="16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28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4"/>
      <color rgb="FF1C79F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16"/>
      <color theme="0" tint="-4.9989318521683403E-2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C79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825A3B"/>
        <bgColor indexed="64"/>
      </patternFill>
    </fill>
  </fills>
  <borders count="34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 style="medium">
        <color auto="1"/>
      </top>
      <bottom style="thin">
        <color indexed="64"/>
      </bottom>
      <diagonal/>
    </border>
  </borders>
  <cellStyleXfs count="545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8" fontId="4" fillId="0" borderId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10" applyNumberFormat="0" applyFill="0" applyAlignment="0" applyProtection="0"/>
    <xf numFmtId="0" fontId="20" fillId="0" borderId="11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9" borderId="0" applyNumberFormat="0" applyBorder="0" applyAlignment="0" applyProtection="0"/>
    <xf numFmtId="0" fontId="24" fillId="10" borderId="12" applyNumberFormat="0" applyAlignment="0" applyProtection="0"/>
    <xf numFmtId="0" fontId="25" fillId="11" borderId="13" applyNumberFormat="0" applyAlignment="0" applyProtection="0"/>
    <xf numFmtId="0" fontId="26" fillId="11" borderId="12" applyNumberFormat="0" applyAlignment="0" applyProtection="0"/>
    <xf numFmtId="0" fontId="27" fillId="0" borderId="14" applyNumberFormat="0" applyFill="0" applyAlignment="0" applyProtection="0"/>
    <xf numFmtId="0" fontId="28" fillId="12" borderId="15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7" applyNumberFormat="0" applyFill="0" applyAlignment="0" applyProtection="0"/>
    <xf numFmtId="0" fontId="3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3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3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3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3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13" borderId="16" applyNumberFormat="0" applyFont="0" applyAlignment="0" applyProtection="0"/>
    <xf numFmtId="44" fontId="3" fillId="0" borderId="0" applyFont="0" applyFill="0" applyBorder="0" applyAlignment="0" applyProtection="0"/>
    <xf numFmtId="0" fontId="55" fillId="0" borderId="0"/>
    <xf numFmtId="164" fontId="55" fillId="0" borderId="0" applyFont="0" applyFill="0" applyBorder="0" applyAlignment="0" applyProtection="0"/>
    <xf numFmtId="168" fontId="3" fillId="0" borderId="0"/>
    <xf numFmtId="0" fontId="3" fillId="0" borderId="0"/>
    <xf numFmtId="9" fontId="3" fillId="0" borderId="0" applyFont="0" applyFill="0" applyBorder="0" applyAlignment="0" applyProtection="0"/>
  </cellStyleXfs>
  <cellXfs count="742">
    <xf numFmtId="0" fontId="0" fillId="0" borderId="0" xfId="0"/>
    <xf numFmtId="0" fontId="8" fillId="0" borderId="2" xfId="317" applyNumberFormat="1" applyFont="1" applyBorder="1" applyAlignment="1">
      <alignment horizontal="center" vertical="center"/>
    </xf>
    <xf numFmtId="0" fontId="10" fillId="0" borderId="2" xfId="317" applyNumberFormat="1" applyFont="1" applyBorder="1" applyAlignment="1">
      <alignment horizontal="center" vertical="center"/>
    </xf>
    <xf numFmtId="0" fontId="3" fillId="0" borderId="0" xfId="317" applyNumberFormat="1" applyFont="1" applyAlignment="1">
      <alignment horizontal="center" vertical="center"/>
    </xf>
    <xf numFmtId="1" fontId="3" fillId="0" borderId="0" xfId="317" applyNumberFormat="1" applyFont="1" applyAlignment="1">
      <alignment horizontal="center" vertical="center"/>
    </xf>
    <xf numFmtId="1" fontId="3" fillId="0" borderId="0" xfId="317" applyNumberFormat="1" applyFont="1" applyAlignment="1">
      <alignment horizontal="left" vertical="center"/>
    </xf>
    <xf numFmtId="0" fontId="3" fillId="0" borderId="0" xfId="317" applyNumberFormat="1" applyFont="1" applyAlignment="1">
      <alignment horizontal="left" vertical="center"/>
    </xf>
    <xf numFmtId="1" fontId="3" fillId="0" borderId="20" xfId="317" applyNumberFormat="1" applyFont="1" applyBorder="1" applyAlignment="1">
      <alignment horizontal="center" vertical="center"/>
    </xf>
    <xf numFmtId="0" fontId="35" fillId="0" borderId="0" xfId="317" applyNumberFormat="1" applyFont="1" applyAlignment="1">
      <alignment horizontal="left" vertical="center"/>
    </xf>
    <xf numFmtId="0" fontId="33" fillId="0" borderId="0" xfId="317" applyNumberFormat="1" applyFont="1" applyAlignment="1">
      <alignment horizontal="center" vertical="center"/>
    </xf>
    <xf numFmtId="0" fontId="3" fillId="0" borderId="0" xfId="0" applyFont="1"/>
    <xf numFmtId="1" fontId="8" fillId="0" borderId="2" xfId="317" applyNumberFormat="1" applyFont="1" applyBorder="1" applyAlignment="1">
      <alignment horizontal="center" vertical="center"/>
    </xf>
    <xf numFmtId="0" fontId="33" fillId="0" borderId="0" xfId="317" applyNumberFormat="1" applyFont="1" applyAlignment="1">
      <alignment horizontal="left" vertical="center"/>
    </xf>
    <xf numFmtId="0" fontId="16" fillId="0" borderId="0" xfId="0" applyFont="1" applyAlignment="1">
      <alignment horizontal="right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8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 vertical="center"/>
    </xf>
    <xf numFmtId="2" fontId="3" fillId="0" borderId="0" xfId="317" applyNumberFormat="1" applyFont="1" applyAlignment="1">
      <alignment horizontal="center" vertical="center"/>
    </xf>
    <xf numFmtId="2" fontId="12" fillId="0" borderId="0" xfId="317" applyNumberFormat="1" applyFont="1" applyAlignment="1">
      <alignment horizontal="center" vertical="center"/>
    </xf>
    <xf numFmtId="1" fontId="8" fillId="0" borderId="0" xfId="317" applyNumberFormat="1" applyFont="1" applyAlignment="1">
      <alignment horizontal="center"/>
    </xf>
    <xf numFmtId="0" fontId="40" fillId="0" borderId="0" xfId="0" applyFont="1" applyAlignment="1">
      <alignment horizontal="center" wrapText="1"/>
    </xf>
    <xf numFmtId="0" fontId="0" fillId="0" borderId="8" xfId="0" applyBorder="1" applyAlignment="1">
      <alignment horizontal="center"/>
    </xf>
    <xf numFmtId="0" fontId="16" fillId="0" borderId="0" xfId="317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1" fillId="0" borderId="0" xfId="0" applyFont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0" fillId="0" borderId="24" xfId="0" applyBorder="1"/>
    <xf numFmtId="0" fontId="0" fillId="0" borderId="26" xfId="0" applyBorder="1"/>
    <xf numFmtId="0" fontId="0" fillId="0" borderId="0" xfId="0" applyAlignment="1">
      <alignment vertical="center"/>
    </xf>
    <xf numFmtId="0" fontId="40" fillId="0" borderId="0" xfId="0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right"/>
    </xf>
    <xf numFmtId="0" fontId="8" fillId="0" borderId="19" xfId="317" applyNumberFormat="1" applyFont="1" applyBorder="1" applyAlignment="1">
      <alignment horizontal="left" vertical="center"/>
    </xf>
    <xf numFmtId="0" fontId="43" fillId="0" borderId="0" xfId="317" applyNumberFormat="1" applyFont="1" applyAlignment="1">
      <alignment horizontal="left" vertical="center"/>
    </xf>
    <xf numFmtId="0" fontId="45" fillId="0" borderId="2" xfId="317" applyNumberFormat="1" applyFont="1" applyBorder="1" applyAlignment="1">
      <alignment horizontal="center" vertical="center" wrapText="1"/>
    </xf>
    <xf numFmtId="0" fontId="36" fillId="0" borderId="2" xfId="317" applyNumberFormat="1" applyFont="1" applyBorder="1" applyAlignment="1">
      <alignment horizontal="center" vertical="center" wrapText="1"/>
    </xf>
    <xf numFmtId="0" fontId="45" fillId="0" borderId="2" xfId="317" applyNumberFormat="1" applyFont="1" applyBorder="1" applyAlignment="1">
      <alignment horizontal="left" vertical="center" wrapText="1"/>
    </xf>
    <xf numFmtId="0" fontId="45" fillId="0" borderId="0" xfId="317" applyNumberFormat="1" applyFont="1" applyAlignment="1">
      <alignment horizontal="center" vertical="center" wrapText="1"/>
    </xf>
    <xf numFmtId="0" fontId="45" fillId="0" borderId="0" xfId="317" applyNumberFormat="1" applyFont="1" applyAlignment="1">
      <alignment horizontal="center" vertical="center"/>
    </xf>
    <xf numFmtId="0" fontId="45" fillId="0" borderId="0" xfId="0" applyFont="1" applyAlignment="1">
      <alignment horizontal="center"/>
    </xf>
    <xf numFmtId="0" fontId="14" fillId="3" borderId="0" xfId="0" applyFont="1" applyFill="1" applyAlignment="1">
      <alignment horizontal="left"/>
    </xf>
    <xf numFmtId="0" fontId="13" fillId="3" borderId="0" xfId="0" applyFont="1" applyFill="1"/>
    <xf numFmtId="0" fontId="14" fillId="3" borderId="0" xfId="0" applyFont="1" applyFill="1"/>
    <xf numFmtId="0" fontId="11" fillId="3" borderId="0" xfId="0" applyFont="1" applyFill="1"/>
    <xf numFmtId="0" fontId="11" fillId="0" borderId="0" xfId="0" applyFont="1" applyAlignment="1">
      <alignment vertical="center"/>
    </xf>
    <xf numFmtId="1" fontId="13" fillId="0" borderId="0" xfId="317" applyNumberFormat="1" applyFont="1" applyAlignment="1">
      <alignment horizontal="center" vertical="center"/>
    </xf>
    <xf numFmtId="0" fontId="13" fillId="0" borderId="0" xfId="317" applyNumberFormat="1" applyFont="1" applyAlignment="1">
      <alignment horizontal="center" vertical="center"/>
    </xf>
    <xf numFmtId="1" fontId="13" fillId="0" borderId="0" xfId="317" applyNumberFormat="1" applyFont="1" applyAlignment="1">
      <alignment horizontal="right" vertical="center"/>
    </xf>
    <xf numFmtId="1" fontId="48" fillId="0" borderId="2" xfId="317" applyNumberFormat="1" applyFont="1" applyBorder="1" applyAlignment="1">
      <alignment horizontal="center" vertical="center" wrapText="1"/>
    </xf>
    <xf numFmtId="0" fontId="49" fillId="0" borderId="2" xfId="317" applyNumberFormat="1" applyFont="1" applyBorder="1" applyAlignment="1">
      <alignment horizontal="center" vertical="center" wrapText="1"/>
    </xf>
    <xf numFmtId="0" fontId="13" fillId="0" borderId="0" xfId="0" applyFont="1"/>
    <xf numFmtId="0" fontId="50" fillId="0" borderId="0" xfId="0" applyFont="1"/>
    <xf numFmtId="0" fontId="51" fillId="0" borderId="0" xfId="0" applyFont="1" applyAlignment="1">
      <alignment horizontal="right"/>
    </xf>
    <xf numFmtId="0" fontId="13" fillId="0" borderId="4" xfId="0" applyFont="1" applyBorder="1" applyAlignment="1">
      <alignment horizontal="right"/>
    </xf>
    <xf numFmtId="0" fontId="13" fillId="0" borderId="4" xfId="317" applyNumberFormat="1" applyFont="1" applyBorder="1" applyAlignment="1">
      <alignment horizontal="center" vertical="center"/>
    </xf>
    <xf numFmtId="0" fontId="50" fillId="0" borderId="0" xfId="0" applyFont="1" applyAlignment="1">
      <alignment horizontal="right"/>
    </xf>
    <xf numFmtId="0" fontId="52" fillId="0" borderId="4" xfId="0" applyFont="1" applyBorder="1"/>
    <xf numFmtId="0" fontId="53" fillId="0" borderId="4" xfId="317" applyNumberFormat="1" applyFont="1" applyBorder="1" applyAlignment="1">
      <alignment horizontal="center" vertical="center"/>
    </xf>
    <xf numFmtId="1" fontId="53" fillId="0" borderId="4" xfId="317" applyNumberFormat="1" applyFont="1" applyBorder="1" applyAlignment="1">
      <alignment horizontal="center" vertical="center"/>
    </xf>
    <xf numFmtId="0" fontId="13" fillId="0" borderId="5" xfId="0" applyFont="1" applyBorder="1"/>
    <xf numFmtId="0" fontId="13" fillId="0" borderId="5" xfId="317" applyNumberFormat="1" applyFont="1" applyBorder="1" applyAlignment="1">
      <alignment horizontal="center" vertical="center"/>
    </xf>
    <xf numFmtId="1" fontId="13" fillId="0" borderId="4" xfId="317" applyNumberFormat="1" applyFont="1" applyBorder="1" applyAlignment="1">
      <alignment horizontal="center" vertical="center"/>
    </xf>
    <xf numFmtId="0" fontId="54" fillId="0" borderId="2" xfId="317" applyNumberFormat="1" applyFont="1" applyBorder="1" applyAlignment="1">
      <alignment horizontal="center" vertical="center" wrapText="1"/>
    </xf>
    <xf numFmtId="0" fontId="13" fillId="6" borderId="0" xfId="0" applyFont="1" applyFill="1"/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0" borderId="0" xfId="542" applyNumberFormat="1" applyFont="1" applyAlignment="1">
      <alignment horizontal="center" vertical="center"/>
    </xf>
    <xf numFmtId="1" fontId="37" fillId="0" borderId="4" xfId="317" applyNumberFormat="1" applyFont="1" applyBorder="1" applyAlignment="1">
      <alignment horizontal="left" vertical="center"/>
    </xf>
    <xf numFmtId="0" fontId="15" fillId="6" borderId="0" xfId="0" applyFont="1" applyFill="1"/>
    <xf numFmtId="0" fontId="58" fillId="38" borderId="2" xfId="0" applyFont="1" applyFill="1" applyBorder="1" applyAlignment="1">
      <alignment horizontal="center" vertical="center" wrapText="1"/>
    </xf>
    <xf numFmtId="1" fontId="47" fillId="0" borderId="0" xfId="317" applyNumberFormat="1" applyFont="1" applyAlignment="1">
      <alignment vertical="center"/>
    </xf>
    <xf numFmtId="0" fontId="14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0" fontId="9" fillId="0" borderId="0" xfId="542" applyNumberFormat="1" applyFont="1" applyAlignment="1">
      <alignment horizontal="left" vertical="center"/>
    </xf>
    <xf numFmtId="0" fontId="11" fillId="0" borderId="7" xfId="0" applyFont="1" applyBorder="1"/>
    <xf numFmtId="0" fontId="11" fillId="0" borderId="0" xfId="0" applyFont="1"/>
    <xf numFmtId="0" fontId="0" fillId="0" borderId="7" xfId="0" applyBorder="1"/>
    <xf numFmtId="0" fontId="11" fillId="0" borderId="8" xfId="0" applyFont="1" applyBorder="1"/>
    <xf numFmtId="0" fontId="0" fillId="0" borderId="8" xfId="0" applyBorder="1"/>
    <xf numFmtId="0" fontId="11" fillId="0" borderId="0" xfId="0" applyFont="1" applyAlignment="1">
      <alignment horizontal="center"/>
    </xf>
    <xf numFmtId="0" fontId="0" fillId="0" borderId="6" xfId="0" applyBorder="1"/>
    <xf numFmtId="0" fontId="3" fillId="0" borderId="21" xfId="543" applyBorder="1"/>
    <xf numFmtId="0" fontId="3" fillId="0" borderId="23" xfId="543" applyBorder="1"/>
    <xf numFmtId="0" fontId="3" fillId="0" borderId="23" xfId="543" applyBorder="1" applyAlignment="1">
      <alignment horizontal="left" vertical="center"/>
    </xf>
    <xf numFmtId="0" fontId="3" fillId="0" borderId="24" xfId="543" applyBorder="1" applyAlignment="1">
      <alignment horizontal="center"/>
    </xf>
    <xf numFmtId="0" fontId="40" fillId="0" borderId="2" xfId="543" applyFont="1" applyBorder="1" applyAlignment="1">
      <alignment horizontal="center" vertical="center" wrapText="1"/>
    </xf>
    <xf numFmtId="0" fontId="40" fillId="0" borderId="25" xfId="543" applyFont="1" applyBorder="1" applyAlignment="1">
      <alignment horizontal="center" vertical="center" wrapText="1"/>
    </xf>
    <xf numFmtId="0" fontId="3" fillId="0" borderId="18" xfId="543" applyBorder="1"/>
    <xf numFmtId="0" fontId="40" fillId="0" borderId="0" xfId="543" applyFont="1" applyAlignment="1">
      <alignment horizontal="center" wrapText="1"/>
    </xf>
    <xf numFmtId="0" fontId="40" fillId="0" borderId="0" xfId="543" applyFont="1" applyAlignment="1">
      <alignment horizontal="left" vertical="center" wrapText="1"/>
    </xf>
    <xf numFmtId="0" fontId="40" fillId="0" borderId="2" xfId="543" applyFont="1" applyBorder="1" applyAlignment="1">
      <alignment horizontal="center" wrapText="1"/>
    </xf>
    <xf numFmtId="0" fontId="40" fillId="0" borderId="22" xfId="543" applyFont="1" applyBorder="1" applyAlignment="1">
      <alignment horizontal="center" wrapText="1"/>
    </xf>
    <xf numFmtId="0" fontId="40" fillId="0" borderId="4" xfId="543" applyFont="1" applyBorder="1" applyAlignment="1">
      <alignment horizontal="center" wrapText="1"/>
    </xf>
    <xf numFmtId="0" fontId="40" fillId="0" borderId="4" xfId="543" applyFont="1" applyBorder="1" applyAlignment="1">
      <alignment horizontal="left" vertical="center" wrapText="1"/>
    </xf>
    <xf numFmtId="0" fontId="40" fillId="0" borderId="26" xfId="543" applyFont="1" applyBorder="1" applyAlignment="1">
      <alignment horizontal="center" wrapText="1"/>
    </xf>
    <xf numFmtId="0" fontId="11" fillId="0" borderId="0" xfId="0" applyFont="1" applyAlignment="1">
      <alignment vertical="center" wrapText="1"/>
    </xf>
    <xf numFmtId="2" fontId="3" fillId="0" borderId="0" xfId="317" applyNumberFormat="1" applyFont="1" applyAlignment="1">
      <alignment horizontal="left" vertical="center"/>
    </xf>
    <xf numFmtId="1" fontId="45" fillId="0" borderId="2" xfId="317" applyNumberFormat="1" applyFont="1" applyBorder="1" applyAlignment="1">
      <alignment horizontal="center" vertical="center" wrapText="1"/>
    </xf>
    <xf numFmtId="0" fontId="64" fillId="0" borderId="2" xfId="317" applyNumberFormat="1" applyFont="1" applyBorder="1" applyAlignment="1">
      <alignment horizontal="center" vertical="center" wrapText="1"/>
    </xf>
    <xf numFmtId="0" fontId="16" fillId="0" borderId="7" xfId="317" applyNumberFormat="1" applyFont="1" applyBorder="1" applyAlignment="1">
      <alignment horizontal="center" vertical="center" wrapText="1"/>
    </xf>
    <xf numFmtId="0" fontId="34" fillId="0" borderId="7" xfId="317" applyNumberFormat="1" applyFont="1" applyBorder="1" applyAlignment="1">
      <alignment horizontal="center" vertical="center" wrapText="1"/>
    </xf>
    <xf numFmtId="0" fontId="8" fillId="0" borderId="7" xfId="317" applyNumberFormat="1" applyFont="1" applyBorder="1" applyAlignment="1">
      <alignment horizontal="center" vertical="top"/>
    </xf>
    <xf numFmtId="0" fontId="36" fillId="0" borderId="7" xfId="317" applyNumberFormat="1" applyFont="1" applyBorder="1" applyAlignment="1">
      <alignment horizontal="center" vertical="top" textRotation="90" wrapText="1"/>
    </xf>
    <xf numFmtId="1" fontId="56" fillId="0" borderId="0" xfId="317" applyNumberFormat="1" applyFont="1" applyAlignment="1">
      <alignment horizontal="center"/>
    </xf>
    <xf numFmtId="0" fontId="13" fillId="46" borderId="20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/>
    </xf>
    <xf numFmtId="0" fontId="3" fillId="0" borderId="0" xfId="317" applyNumberFormat="1" applyFont="1" applyAlignment="1">
      <alignment horizontal="right" vertical="center"/>
    </xf>
    <xf numFmtId="0" fontId="8" fillId="0" borderId="0" xfId="317" applyNumberFormat="1" applyFont="1" applyAlignment="1">
      <alignment horizontal="center" vertical="center"/>
    </xf>
    <xf numFmtId="0" fontId="45" fillId="0" borderId="0" xfId="317" applyNumberFormat="1" applyFont="1" applyAlignment="1">
      <alignment horizontal="left" vertical="center"/>
    </xf>
    <xf numFmtId="0" fontId="64" fillId="0" borderId="0" xfId="317" applyNumberFormat="1" applyFont="1" applyAlignment="1">
      <alignment horizontal="center" vertical="center" wrapText="1"/>
    </xf>
    <xf numFmtId="1" fontId="12" fillId="3" borderId="0" xfId="317" applyNumberFormat="1" applyFont="1" applyFill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1" fontId="12" fillId="3" borderId="2" xfId="317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left" vertical="center" textRotation="90"/>
    </xf>
    <xf numFmtId="0" fontId="0" fillId="3" borderId="0" xfId="0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61" fillId="3" borderId="0" xfId="0" applyFont="1" applyFill="1" applyAlignment="1">
      <alignment horizontal="center" vertical="center"/>
    </xf>
    <xf numFmtId="0" fontId="66" fillId="3" borderId="0" xfId="0" applyFont="1" applyFill="1" applyAlignment="1">
      <alignment horizontal="center" vertical="center"/>
    </xf>
    <xf numFmtId="0" fontId="11" fillId="38" borderId="21" xfId="0" applyFont="1" applyFill="1" applyBorder="1" applyAlignment="1">
      <alignment horizontal="center" vertical="center" wrapText="1"/>
    </xf>
    <xf numFmtId="0" fontId="14" fillId="38" borderId="23" xfId="0" applyFont="1" applyFill="1" applyBorder="1" applyAlignment="1">
      <alignment horizontal="center" vertical="center" wrapText="1" shrinkToFit="1"/>
    </xf>
    <xf numFmtId="0" fontId="14" fillId="38" borderId="23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 shrinkToFit="1"/>
    </xf>
    <xf numFmtId="0" fontId="14" fillId="3" borderId="0" xfId="0" applyFont="1" applyFill="1" applyAlignment="1">
      <alignment horizontal="center" vertical="center"/>
    </xf>
    <xf numFmtId="0" fontId="11" fillId="38" borderId="18" xfId="0" applyFont="1" applyFill="1" applyBorder="1" applyAlignment="1">
      <alignment horizontal="center" vertical="center" wrapText="1"/>
    </xf>
    <xf numFmtId="0" fontId="14" fillId="38" borderId="0" xfId="0" applyFont="1" applyFill="1" applyAlignment="1">
      <alignment horizontal="center" vertical="center" wrapText="1" shrinkToFit="1"/>
    </xf>
    <xf numFmtId="0" fontId="14" fillId="38" borderId="0" xfId="0" applyFont="1" applyFill="1" applyAlignment="1">
      <alignment horizontal="center" vertical="center"/>
    </xf>
    <xf numFmtId="0" fontId="14" fillId="46" borderId="5" xfId="0" applyFont="1" applyFill="1" applyBorder="1" applyAlignment="1">
      <alignment horizontal="center" vertical="center" wrapText="1" shrinkToFit="1"/>
    </xf>
    <xf numFmtId="0" fontId="14" fillId="46" borderId="5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 wrapText="1"/>
    </xf>
    <xf numFmtId="0" fontId="15" fillId="38" borderId="23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5" fillId="38" borderId="0" xfId="0" applyFont="1" applyFill="1" applyAlignment="1">
      <alignment horizontal="center" vertical="center"/>
    </xf>
    <xf numFmtId="0" fontId="15" fillId="46" borderId="5" xfId="0" applyFont="1" applyFill="1" applyBorder="1" applyAlignment="1">
      <alignment horizontal="center" vertical="center"/>
    </xf>
    <xf numFmtId="0" fontId="66" fillId="46" borderId="19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/>
    </xf>
    <xf numFmtId="0" fontId="11" fillId="3" borderId="0" xfId="0" applyFont="1" applyFill="1" applyAlignment="1">
      <alignment horizontal="right" vertical="center"/>
    </xf>
    <xf numFmtId="0" fontId="61" fillId="38" borderId="23" xfId="0" applyFont="1" applyFill="1" applyBorder="1" applyAlignment="1">
      <alignment horizontal="center" vertical="center"/>
    </xf>
    <xf numFmtId="0" fontId="61" fillId="38" borderId="0" xfId="0" applyFont="1" applyFill="1" applyAlignment="1">
      <alignment horizontal="center" vertical="center"/>
    </xf>
    <xf numFmtId="0" fontId="1" fillId="38" borderId="2" xfId="0" applyFont="1" applyFill="1" applyBorder="1" applyAlignment="1">
      <alignment horizontal="center" vertical="center" wrapText="1"/>
    </xf>
    <xf numFmtId="0" fontId="0" fillId="38" borderId="21" xfId="0" applyFill="1" applyBorder="1" applyAlignment="1">
      <alignment horizontal="center" vertical="center"/>
    </xf>
    <xf numFmtId="0" fontId="0" fillId="38" borderId="24" xfId="0" applyFill="1" applyBorder="1" applyAlignment="1">
      <alignment horizontal="center" vertical="center"/>
    </xf>
    <xf numFmtId="0" fontId="0" fillId="38" borderId="18" xfId="0" applyFill="1" applyBorder="1" applyAlignment="1">
      <alignment horizontal="center" vertical="center"/>
    </xf>
    <xf numFmtId="0" fontId="0" fillId="38" borderId="25" xfId="0" applyFill="1" applyBorder="1" applyAlignment="1">
      <alignment horizontal="center" vertical="center"/>
    </xf>
    <xf numFmtId="0" fontId="14" fillId="46" borderId="19" xfId="0" applyFont="1" applyFill="1" applyBorder="1" applyAlignment="1">
      <alignment horizontal="center" vertical="center"/>
    </xf>
    <xf numFmtId="0" fontId="14" fillId="46" borderId="20" xfId="0" applyFont="1" applyFill="1" applyBorder="1" applyAlignment="1">
      <alignment horizontal="center" vertical="center"/>
    </xf>
    <xf numFmtId="166" fontId="13" fillId="38" borderId="24" xfId="0" applyNumberFormat="1" applyFont="1" applyFill="1" applyBorder="1" applyAlignment="1">
      <alignment horizontal="center" vertical="center"/>
    </xf>
    <xf numFmtId="166" fontId="13" fillId="3" borderId="25" xfId="0" applyNumberFormat="1" applyFont="1" applyFill="1" applyBorder="1" applyAlignment="1">
      <alignment horizontal="center" vertical="center"/>
    </xf>
    <xf numFmtId="166" fontId="13" fillId="38" borderId="25" xfId="0" applyNumberFormat="1" applyFont="1" applyFill="1" applyBorder="1" applyAlignment="1">
      <alignment horizontal="center" vertical="center"/>
    </xf>
    <xf numFmtId="0" fontId="61" fillId="38" borderId="2" xfId="0" applyFont="1" applyFill="1" applyBorder="1" applyAlignment="1">
      <alignment horizontal="center" vertical="center"/>
    </xf>
    <xf numFmtId="0" fontId="14" fillId="0" borderId="0" xfId="0" applyFont="1" applyAlignment="1">
      <alignment horizontal="right" vertical="center" wrapText="1"/>
    </xf>
    <xf numFmtId="167" fontId="11" fillId="3" borderId="0" xfId="0" applyNumberFormat="1" applyFont="1" applyFill="1" applyAlignment="1">
      <alignment horizontal="center" vertical="center"/>
    </xf>
    <xf numFmtId="2" fontId="11" fillId="3" borderId="0" xfId="0" applyNumberFormat="1" applyFont="1" applyFill="1" applyAlignment="1">
      <alignment horizontal="center" vertical="center"/>
    </xf>
    <xf numFmtId="0" fontId="61" fillId="3" borderId="0" xfId="0" applyFont="1" applyFill="1" applyAlignment="1">
      <alignment horizontal="right" vertical="center"/>
    </xf>
    <xf numFmtId="0" fontId="0" fillId="3" borderId="0" xfId="0" applyFill="1" applyAlignment="1">
      <alignment horizontal="right"/>
    </xf>
    <xf numFmtId="2" fontId="0" fillId="3" borderId="0" xfId="0" applyNumberFormat="1" applyFill="1" applyAlignment="1">
      <alignment horizontal="center" vertical="center"/>
    </xf>
    <xf numFmtId="0" fontId="66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/>
    </xf>
    <xf numFmtId="0" fontId="11" fillId="3" borderId="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0" fillId="3" borderId="0" xfId="0" applyFill="1"/>
    <xf numFmtId="0" fontId="61" fillId="3" borderId="0" xfId="0" applyFont="1" applyFill="1" applyAlignment="1">
      <alignment horizontal="left" vertical="center"/>
    </xf>
    <xf numFmtId="0" fontId="72" fillId="6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center" vertical="center"/>
    </xf>
    <xf numFmtId="0" fontId="73" fillId="3" borderId="0" xfId="0" applyFont="1" applyFill="1" applyAlignment="1">
      <alignment horizontal="center" vertical="center"/>
    </xf>
    <xf numFmtId="0" fontId="69" fillId="3" borderId="0" xfId="0" applyFont="1" applyFill="1" applyAlignment="1">
      <alignment horizontal="center" vertical="center"/>
    </xf>
    <xf numFmtId="0" fontId="0" fillId="3" borderId="23" xfId="0" applyFill="1" applyBorder="1" applyAlignment="1">
      <alignment horizontal="center" vertical="center" wrapText="1"/>
    </xf>
    <xf numFmtId="0" fontId="11" fillId="38" borderId="23" xfId="0" applyFont="1" applyFill="1" applyBorder="1" applyAlignment="1">
      <alignment horizontal="center" vertical="center"/>
    </xf>
    <xf numFmtId="0" fontId="11" fillId="38" borderId="23" xfId="0" applyFont="1" applyFill="1" applyBorder="1" applyAlignment="1">
      <alignment horizontal="center" vertical="center" wrapText="1" shrinkToFit="1"/>
    </xf>
    <xf numFmtId="44" fontId="11" fillId="38" borderId="23" xfId="539" applyFont="1" applyFill="1" applyBorder="1" applyAlignment="1">
      <alignment horizontal="center" vertical="center" wrapText="1" shrinkToFit="1"/>
    </xf>
    <xf numFmtId="0" fontId="0" fillId="38" borderId="21" xfId="0" applyFill="1" applyBorder="1" applyAlignment="1" applyProtection="1">
      <alignment horizontal="center" vertical="center"/>
      <protection locked="0"/>
    </xf>
    <xf numFmtId="0" fontId="0" fillId="38" borderId="7" xfId="0" applyFill="1" applyBorder="1" applyAlignment="1" applyProtection="1">
      <alignment horizontal="center" vertical="center"/>
      <protection locked="0"/>
    </xf>
    <xf numFmtId="0" fontId="0" fillId="38" borderId="23" xfId="0" applyFill="1" applyBorder="1" applyAlignment="1" applyProtection="1">
      <alignment horizontal="center" vertical="center"/>
      <protection locked="0"/>
    </xf>
    <xf numFmtId="166" fontId="13" fillId="38" borderId="23" xfId="0" applyNumberFormat="1" applyFont="1" applyFill="1" applyBorder="1" applyAlignment="1">
      <alignment horizontal="center" vertical="center"/>
    </xf>
    <xf numFmtId="166" fontId="13" fillId="38" borderId="7" xfId="0" applyNumberFormat="1" applyFont="1" applyFill="1" applyBorder="1" applyAlignment="1">
      <alignment horizontal="center" vertical="center"/>
    </xf>
    <xf numFmtId="0" fontId="71" fillId="8" borderId="21" xfId="503" applyFont="1" applyBorder="1" applyAlignment="1">
      <alignment horizontal="center" vertical="center"/>
    </xf>
    <xf numFmtId="0" fontId="0" fillId="3" borderId="0" xfId="0" applyFill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 shrinkToFit="1"/>
    </xf>
    <xf numFmtId="44" fontId="11" fillId="3" borderId="0" xfId="539" applyFont="1" applyFill="1" applyBorder="1" applyAlignment="1">
      <alignment horizontal="center" vertical="center" wrapText="1" shrinkToFit="1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6" fontId="13" fillId="3" borderId="6" xfId="0" applyNumberFormat="1" applyFont="1" applyFill="1" applyBorder="1" applyAlignment="1">
      <alignment horizontal="center" vertical="center"/>
    </xf>
    <xf numFmtId="0" fontId="71" fillId="8" borderId="18" xfId="503" applyFont="1" applyBorder="1" applyAlignment="1">
      <alignment horizontal="center" vertical="center"/>
    </xf>
    <xf numFmtId="0" fontId="11" fillId="38" borderId="0" xfId="0" applyFont="1" applyFill="1" applyAlignment="1">
      <alignment horizontal="center" vertical="center"/>
    </xf>
    <xf numFmtId="0" fontId="11" fillId="38" borderId="0" xfId="0" applyFont="1" applyFill="1" applyAlignment="1">
      <alignment horizontal="center" vertical="center" wrapText="1" shrinkToFit="1"/>
    </xf>
    <xf numFmtId="44" fontId="11" fillId="38" borderId="0" xfId="539" applyFont="1" applyFill="1" applyBorder="1" applyAlignment="1">
      <alignment horizontal="center" vertical="center" wrapText="1" shrinkToFit="1"/>
    </xf>
    <xf numFmtId="0" fontId="0" fillId="38" borderId="18" xfId="0" applyFill="1" applyBorder="1" applyAlignment="1" applyProtection="1">
      <alignment horizontal="center" vertical="center"/>
      <protection locked="0"/>
    </xf>
    <xf numFmtId="0" fontId="0" fillId="38" borderId="6" xfId="0" applyFill="1" applyBorder="1" applyAlignment="1" applyProtection="1">
      <alignment horizontal="center" vertical="center"/>
      <protection locked="0"/>
    </xf>
    <xf numFmtId="0" fontId="0" fillId="38" borderId="0" xfId="0" applyFill="1" applyAlignment="1" applyProtection="1">
      <alignment horizontal="center" vertical="center"/>
      <protection locked="0"/>
    </xf>
    <xf numFmtId="166" fontId="13" fillId="38" borderId="6" xfId="0" applyNumberFormat="1" applyFont="1" applyFill="1" applyBorder="1" applyAlignment="1">
      <alignment horizontal="center" vertical="center"/>
    </xf>
    <xf numFmtId="0" fontId="70" fillId="46" borderId="19" xfId="0" applyFont="1" applyFill="1" applyBorder="1" applyAlignment="1">
      <alignment horizontal="center" vertical="center" wrapText="1"/>
    </xf>
    <xf numFmtId="0" fontId="11" fillId="46" borderId="5" xfId="0" applyFont="1" applyFill="1" applyBorder="1" applyAlignment="1">
      <alignment horizontal="center" vertical="center"/>
    </xf>
    <xf numFmtId="0" fontId="11" fillId="46" borderId="5" xfId="0" applyFont="1" applyFill="1" applyBorder="1" applyAlignment="1">
      <alignment horizontal="center" vertical="center" wrapText="1" shrinkToFit="1"/>
    </xf>
    <xf numFmtId="44" fontId="11" fillId="46" borderId="5" xfId="539" applyFont="1" applyFill="1" applyBorder="1" applyAlignment="1">
      <alignment horizontal="center" vertical="center" wrapText="1" shrinkToFit="1"/>
    </xf>
    <xf numFmtId="44" fontId="11" fillId="6" borderId="5" xfId="539" applyFont="1" applyFill="1" applyBorder="1" applyAlignment="1">
      <alignment horizontal="center" vertical="center" wrapText="1" shrinkToFit="1"/>
    </xf>
    <xf numFmtId="0" fontId="0" fillId="46" borderId="19" xfId="0" applyFill="1" applyBorder="1" applyAlignment="1" applyProtection="1">
      <alignment horizontal="center" vertical="center"/>
      <protection locked="0"/>
    </xf>
    <xf numFmtId="0" fontId="0" fillId="46" borderId="2" xfId="0" applyFill="1" applyBorder="1" applyAlignment="1" applyProtection="1">
      <alignment horizontal="center" vertical="center"/>
      <protection locked="0"/>
    </xf>
    <xf numFmtId="0" fontId="0" fillId="46" borderId="5" xfId="0" applyFill="1" applyBorder="1" applyAlignment="1" applyProtection="1">
      <alignment horizontal="center" vertical="center"/>
      <protection locked="0"/>
    </xf>
    <xf numFmtId="166" fontId="13" fillId="46" borderId="2" xfId="0" applyNumberFormat="1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 wrapText="1" shrinkToFit="1"/>
    </xf>
    <xf numFmtId="44" fontId="11" fillId="3" borderId="23" xfId="539" applyFont="1" applyFill="1" applyBorder="1" applyAlignment="1">
      <alignment horizontal="center" vertical="center" wrapText="1" shrinkToFit="1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166" fontId="13" fillId="3" borderId="23" xfId="0" applyNumberFormat="1" applyFont="1" applyFill="1" applyBorder="1" applyAlignment="1">
      <alignment horizontal="center" vertical="center"/>
    </xf>
    <xf numFmtId="166" fontId="13" fillId="3" borderId="7" xfId="0" applyNumberFormat="1" applyFont="1" applyFill="1" applyBorder="1" applyAlignment="1">
      <alignment horizontal="center" vertical="center"/>
    </xf>
    <xf numFmtId="44" fontId="74" fillId="3" borderId="23" xfId="539" applyFont="1" applyFill="1" applyBorder="1" applyAlignment="1">
      <alignment horizontal="center" vertical="center" wrapText="1" shrinkToFit="1"/>
    </xf>
    <xf numFmtId="166" fontId="13" fillId="3" borderId="24" xfId="0" applyNumberFormat="1" applyFont="1" applyFill="1" applyBorder="1" applyAlignment="1">
      <alignment horizontal="center" vertical="center"/>
    </xf>
    <xf numFmtId="44" fontId="74" fillId="38" borderId="0" xfId="539" applyFont="1" applyFill="1" applyBorder="1" applyAlignment="1">
      <alignment horizontal="center" vertical="center" wrapText="1" shrinkToFit="1"/>
    </xf>
    <xf numFmtId="44" fontId="74" fillId="3" borderId="0" xfId="539" applyFont="1" applyFill="1" applyBorder="1" applyAlignment="1">
      <alignment horizontal="center" vertical="center" wrapText="1" shrinkToFit="1"/>
    </xf>
    <xf numFmtId="0" fontId="71" fillId="3" borderId="0" xfId="503" applyFont="1" applyFill="1" applyAlignment="1">
      <alignment horizontal="center" vertical="center"/>
    </xf>
    <xf numFmtId="0" fontId="71" fillId="3" borderId="0" xfId="503" applyFont="1" applyFill="1"/>
    <xf numFmtId="0" fontId="15" fillId="0" borderId="0" xfId="0" applyFont="1" applyAlignment="1">
      <alignment horizontal="right" wrapText="1"/>
    </xf>
    <xf numFmtId="0" fontId="65" fillId="38" borderId="2" xfId="0" applyFont="1" applyFill="1" applyBorder="1" applyAlignment="1">
      <alignment horizontal="center" vertical="center"/>
    </xf>
    <xf numFmtId="0" fontId="66" fillId="0" borderId="0" xfId="0" applyFont="1" applyAlignment="1">
      <alignment vertical="center" wrapText="1"/>
    </xf>
    <xf numFmtId="0" fontId="66" fillId="38" borderId="23" xfId="0" applyFont="1" applyFill="1" applyBorder="1" applyAlignment="1">
      <alignment horizontal="center" vertical="center"/>
    </xf>
    <xf numFmtId="0" fontId="66" fillId="38" borderId="0" xfId="0" applyFont="1" applyFill="1" applyAlignment="1">
      <alignment horizontal="center" vertical="center"/>
    </xf>
    <xf numFmtId="0" fontId="66" fillId="46" borderId="5" xfId="0" applyFont="1" applyFill="1" applyBorder="1" applyAlignment="1">
      <alignment horizontal="center" vertical="center"/>
    </xf>
    <xf numFmtId="0" fontId="66" fillId="3" borderId="23" xfId="0" applyFont="1" applyFill="1" applyBorder="1" applyAlignment="1">
      <alignment horizontal="center" vertical="center"/>
    </xf>
    <xf numFmtId="0" fontId="68" fillId="3" borderId="0" xfId="0" applyFont="1" applyFill="1" applyAlignment="1">
      <alignment horizontal="center" vertical="center"/>
    </xf>
    <xf numFmtId="0" fontId="68" fillId="3" borderId="23" xfId="0" applyFont="1" applyFill="1" applyBorder="1" applyAlignment="1">
      <alignment horizontal="center" vertical="center"/>
    </xf>
    <xf numFmtId="0" fontId="0" fillId="3" borderId="0" xfId="0" applyFill="1" applyAlignment="1">
      <alignment horizontal="center"/>
    </xf>
    <xf numFmtId="0" fontId="14" fillId="3" borderId="0" xfId="0" applyFont="1" applyFill="1" applyAlignment="1">
      <alignment vertical="center"/>
    </xf>
    <xf numFmtId="0" fontId="57" fillId="3" borderId="0" xfId="0" applyFont="1" applyFill="1" applyAlignment="1">
      <alignment horizontal="center" vertical="center"/>
    </xf>
    <xf numFmtId="167" fontId="0" fillId="38" borderId="7" xfId="0" applyNumberFormat="1" applyFill="1" applyBorder="1" applyAlignment="1" applyProtection="1">
      <alignment horizontal="center" vertical="center"/>
      <protection locked="0"/>
    </xf>
    <xf numFmtId="167" fontId="0" fillId="0" borderId="6" xfId="0" applyNumberFormat="1" applyBorder="1" applyAlignment="1" applyProtection="1">
      <alignment horizontal="center" vertical="center"/>
      <protection locked="0"/>
    </xf>
    <xf numFmtId="167" fontId="0" fillId="38" borderId="6" xfId="0" applyNumberFormat="1" applyFill="1" applyBorder="1" applyAlignment="1" applyProtection="1">
      <alignment horizontal="center" vertical="center"/>
      <protection locked="0"/>
    </xf>
    <xf numFmtId="0" fontId="13" fillId="46" borderId="19" xfId="0" applyFont="1" applyFill="1" applyBorder="1" applyAlignment="1" applyProtection="1">
      <alignment horizontal="center" vertical="center"/>
      <protection locked="0"/>
    </xf>
    <xf numFmtId="167" fontId="13" fillId="46" borderId="2" xfId="0" applyNumberFormat="1" applyFont="1" applyFill="1" applyBorder="1" applyAlignment="1" applyProtection="1">
      <alignment horizontal="center" vertical="center"/>
      <protection locked="0"/>
    </xf>
    <xf numFmtId="0" fontId="13" fillId="46" borderId="5" xfId="0" applyFont="1" applyFill="1" applyBorder="1" applyAlignment="1" applyProtection="1">
      <alignment horizontal="center" vertical="center"/>
      <protection locked="0"/>
    </xf>
    <xf numFmtId="0" fontId="13" fillId="46" borderId="2" xfId="0" applyFont="1" applyFill="1" applyBorder="1" applyAlignment="1" applyProtection="1">
      <alignment horizontal="center" vertical="center"/>
      <protection locked="0"/>
    </xf>
    <xf numFmtId="0" fontId="66" fillId="3" borderId="0" xfId="0" applyFont="1" applyFill="1" applyAlignment="1">
      <alignment horizontal="left" vertical="center"/>
    </xf>
    <xf numFmtId="0" fontId="15" fillId="3" borderId="0" xfId="0" applyFont="1" applyFill="1" applyAlignment="1">
      <alignment vertical="center"/>
    </xf>
    <xf numFmtId="0" fontId="68" fillId="3" borderId="0" xfId="0" applyFont="1" applyFill="1" applyAlignment="1">
      <alignment horizontal="center"/>
    </xf>
    <xf numFmtId="0" fontId="61" fillId="3" borderId="0" xfId="0" applyFont="1" applyFill="1" applyAlignment="1">
      <alignment horizontal="center" vertical="center" textRotation="90"/>
    </xf>
    <xf numFmtId="0" fontId="61" fillId="3" borderId="0" xfId="0" applyFont="1" applyFill="1" applyAlignment="1">
      <alignment horizontal="center" vertical="center" wrapText="1"/>
    </xf>
    <xf numFmtId="0" fontId="60" fillId="3" borderId="0" xfId="0" applyFont="1" applyFill="1" applyAlignment="1">
      <alignment horizontal="center" vertical="center" wrapText="1"/>
    </xf>
    <xf numFmtId="0" fontId="63" fillId="3" borderId="0" xfId="0" applyFont="1" applyFill="1" applyAlignment="1">
      <alignment horizontal="center" vertical="center" wrapText="1"/>
    </xf>
    <xf numFmtId="0" fontId="65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61" fillId="3" borderId="5" xfId="0" applyFont="1" applyFill="1" applyBorder="1" applyAlignment="1">
      <alignment horizontal="center" vertical="center"/>
    </xf>
    <xf numFmtId="0" fontId="61" fillId="3" borderId="19" xfId="0" applyFont="1" applyFill="1" applyBorder="1" applyAlignment="1">
      <alignment horizontal="center" vertical="center"/>
    </xf>
    <xf numFmtId="0" fontId="65" fillId="3" borderId="2" xfId="0" applyFont="1" applyFill="1" applyBorder="1" applyAlignment="1">
      <alignment horizontal="center" vertical="center"/>
    </xf>
    <xf numFmtId="0" fontId="15" fillId="3" borderId="23" xfId="0" applyFont="1" applyFill="1" applyBorder="1" applyAlignment="1">
      <alignment horizontal="center" vertical="center"/>
    </xf>
    <xf numFmtId="0" fontId="13" fillId="3" borderId="2" xfId="0" quotePrefix="1" applyFont="1" applyFill="1" applyBorder="1" applyAlignment="1">
      <alignment horizontal="center" vertical="center" wrapText="1"/>
    </xf>
    <xf numFmtId="0" fontId="0" fillId="38" borderId="8" xfId="0" applyFill="1" applyBorder="1" applyAlignment="1" applyProtection="1">
      <alignment horizontal="center" vertical="center"/>
      <protection locked="0"/>
    </xf>
    <xf numFmtId="0" fontId="11" fillId="3" borderId="0" xfId="0" applyFont="1" applyFill="1" applyAlignment="1">
      <alignment horizontal="center" vertical="center" wrapText="1"/>
    </xf>
    <xf numFmtId="0" fontId="58" fillId="3" borderId="0" xfId="0" applyFont="1" applyFill="1" applyAlignment="1">
      <alignment horizontal="center" vertical="center" wrapText="1"/>
    </xf>
    <xf numFmtId="1" fontId="0" fillId="0" borderId="0" xfId="0" applyNumberFormat="1"/>
    <xf numFmtId="1" fontId="0" fillId="2" borderId="0" xfId="0" applyNumberFormat="1" applyFill="1"/>
    <xf numFmtId="0" fontId="0" fillId="51" borderId="0" xfId="0" applyFill="1"/>
    <xf numFmtId="0" fontId="0" fillId="52" borderId="0" xfId="0" applyFill="1"/>
    <xf numFmtId="0" fontId="42" fillId="0" borderId="0" xfId="543" applyFont="1" applyAlignment="1">
      <alignment horizontal="center" vertical="center" wrapText="1"/>
    </xf>
    <xf numFmtId="0" fontId="42" fillId="0" borderId="18" xfId="543" applyFont="1" applyBorder="1" applyAlignment="1">
      <alignment horizontal="left" vertical="center"/>
    </xf>
    <xf numFmtId="0" fontId="11" fillId="0" borderId="0" xfId="0" applyFont="1" applyAlignment="1">
      <alignment horizontal="center" vertical="center"/>
    </xf>
    <xf numFmtId="166" fontId="13" fillId="3" borderId="5" xfId="0" applyNumberFormat="1" applyFont="1" applyFill="1" applyBorder="1" applyAlignment="1">
      <alignment horizontal="center" vertical="center"/>
    </xf>
    <xf numFmtId="166" fontId="13" fillId="46" borderId="7" xfId="0" applyNumberFormat="1" applyFont="1" applyFill="1" applyBorder="1" applyAlignment="1">
      <alignment horizontal="center" vertical="center"/>
    </xf>
    <xf numFmtId="166" fontId="13" fillId="3" borderId="18" xfId="0" applyNumberFormat="1" applyFont="1" applyFill="1" applyBorder="1" applyAlignment="1">
      <alignment horizontal="center" vertical="center"/>
    </xf>
    <xf numFmtId="166" fontId="13" fillId="38" borderId="18" xfId="0" applyNumberFormat="1" applyFont="1" applyFill="1" applyBorder="1" applyAlignment="1">
      <alignment horizontal="center" vertical="center"/>
    </xf>
    <xf numFmtId="166" fontId="13" fillId="38" borderId="8" xfId="0" applyNumberFormat="1" applyFont="1" applyFill="1" applyBorder="1" applyAlignment="1">
      <alignment horizontal="center" vertical="center"/>
    </xf>
    <xf numFmtId="0" fontId="0" fillId="3" borderId="5" xfId="0" applyFill="1" applyBorder="1" applyAlignment="1" applyProtection="1">
      <alignment horizontal="center" vertical="center"/>
      <protection locked="0"/>
    </xf>
    <xf numFmtId="0" fontId="0" fillId="46" borderId="7" xfId="0" applyFill="1" applyBorder="1" applyAlignment="1" applyProtection="1">
      <alignment horizontal="center" vertical="center"/>
      <protection locked="0"/>
    </xf>
    <xf numFmtId="0" fontId="0" fillId="46" borderId="23" xfId="0" applyFill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vertical="center"/>
      <protection locked="0"/>
    </xf>
    <xf numFmtId="0" fontId="11" fillId="38" borderId="18" xfId="0" applyFont="1" applyFill="1" applyBorder="1" applyAlignment="1">
      <alignment horizontal="center" vertical="center"/>
    </xf>
    <xf numFmtId="0" fontId="11" fillId="38" borderId="21" xfId="0" applyFont="1" applyFill="1" applyBorder="1" applyAlignment="1">
      <alignment horizontal="center" vertical="center"/>
    </xf>
    <xf numFmtId="0" fontId="0" fillId="3" borderId="7" xfId="0" applyFill="1" applyBorder="1" applyAlignment="1" applyProtection="1">
      <alignment horizontal="center" vertical="center"/>
      <protection locked="0"/>
    </xf>
    <xf numFmtId="0" fontId="0" fillId="3" borderId="23" xfId="0" applyFill="1" applyBorder="1" applyAlignment="1" applyProtection="1">
      <alignment horizontal="center" vertical="center"/>
      <protection locked="0"/>
    </xf>
    <xf numFmtId="0" fontId="0" fillId="38" borderId="25" xfId="0" applyFill="1" applyBorder="1" applyAlignment="1" applyProtection="1">
      <alignment horizontal="center" vertical="center"/>
      <protection locked="0"/>
    </xf>
    <xf numFmtId="0" fontId="0" fillId="3" borderId="25" xfId="0" applyFill="1" applyBorder="1" applyAlignment="1" applyProtection="1">
      <alignment horizontal="center" vertical="center"/>
      <protection locked="0"/>
    </xf>
    <xf numFmtId="0" fontId="0" fillId="3" borderId="26" xfId="0" applyFill="1" applyBorder="1" applyAlignment="1" applyProtection="1">
      <alignment horizontal="center" vertical="center"/>
      <protection locked="0"/>
    </xf>
    <xf numFmtId="0" fontId="0" fillId="38" borderId="4" xfId="0" applyFill="1" applyBorder="1" applyAlignment="1" applyProtection="1">
      <alignment horizontal="center" vertical="center"/>
      <protection locked="0"/>
    </xf>
    <xf numFmtId="0" fontId="0" fillId="3" borderId="6" xfId="0" applyFill="1" applyBorder="1" applyAlignment="1" applyProtection="1">
      <alignment horizontal="center" vertical="center"/>
      <protection locked="0"/>
    </xf>
    <xf numFmtId="0" fontId="11" fillId="3" borderId="18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169" fontId="11" fillId="6" borderId="24" xfId="0" applyNumberFormat="1" applyFont="1" applyFill="1" applyBorder="1" applyAlignment="1">
      <alignment horizontal="center" vertical="center"/>
    </xf>
    <xf numFmtId="169" fontId="11" fillId="6" borderId="25" xfId="0" applyNumberFormat="1" applyFont="1" applyFill="1" applyBorder="1" applyAlignment="1">
      <alignment horizontal="center" vertical="center"/>
    </xf>
    <xf numFmtId="0" fontId="0" fillId="3" borderId="24" xfId="0" applyFill="1" applyBorder="1" applyAlignment="1" applyProtection="1">
      <alignment horizontal="center" vertical="center"/>
      <protection locked="0"/>
    </xf>
    <xf numFmtId="169" fontId="11" fillId="6" borderId="20" xfId="0" applyNumberFormat="1" applyFont="1" applyFill="1" applyBorder="1" applyAlignment="1">
      <alignment horizontal="center" vertical="center"/>
    </xf>
    <xf numFmtId="0" fontId="11" fillId="53" borderId="19" xfId="0" applyFont="1" applyFill="1" applyBorder="1" applyAlignment="1">
      <alignment horizontal="center" vertical="center"/>
    </xf>
    <xf numFmtId="169" fontId="74" fillId="6" borderId="23" xfId="539" applyNumberFormat="1" applyFont="1" applyFill="1" applyBorder="1" applyAlignment="1">
      <alignment horizontal="center" vertical="center"/>
    </xf>
    <xf numFmtId="169" fontId="74" fillId="6" borderId="0" xfId="539" applyNumberFormat="1" applyFont="1" applyFill="1" applyBorder="1" applyAlignment="1">
      <alignment horizontal="center" vertical="center"/>
    </xf>
    <xf numFmtId="0" fontId="13" fillId="5" borderId="0" xfId="0" applyFont="1" applyFill="1"/>
    <xf numFmtId="0" fontId="15" fillId="5" borderId="0" xfId="0" applyFont="1" applyFill="1"/>
    <xf numFmtId="0" fontId="72" fillId="5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4" borderId="0" xfId="0" applyFont="1" applyFill="1"/>
    <xf numFmtId="0" fontId="15" fillId="4" borderId="0" xfId="0" applyFont="1" applyFill="1"/>
    <xf numFmtId="0" fontId="72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/>
    </xf>
    <xf numFmtId="0" fontId="13" fillId="4" borderId="5" xfId="0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0" fontId="13" fillId="6" borderId="0" xfId="0" applyFont="1" applyFill="1" applyAlignment="1">
      <alignment horizontal="center" vertical="center"/>
    </xf>
    <xf numFmtId="0" fontId="13" fillId="6" borderId="5" xfId="0" applyFont="1" applyFill="1" applyBorder="1" applyAlignment="1">
      <alignment horizontal="center" vertical="center"/>
    </xf>
    <xf numFmtId="0" fontId="13" fillId="2" borderId="0" xfId="0" applyFont="1" applyFill="1"/>
    <xf numFmtId="0" fontId="15" fillId="2" borderId="0" xfId="0" applyFont="1" applyFill="1"/>
    <xf numFmtId="0" fontId="7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2" fillId="54" borderId="0" xfId="0" applyFont="1" applyFill="1"/>
    <xf numFmtId="0" fontId="62" fillId="54" borderId="0" xfId="0" applyFont="1" applyFill="1"/>
    <xf numFmtId="0" fontId="75" fillId="54" borderId="0" xfId="0" applyFont="1" applyFill="1" applyAlignment="1">
      <alignment horizontal="center" vertical="center"/>
    </xf>
    <xf numFmtId="0" fontId="12" fillId="54" borderId="0" xfId="0" applyFont="1" applyFill="1" applyAlignment="1">
      <alignment horizontal="center" vertical="center" wrapText="1"/>
    </xf>
    <xf numFmtId="0" fontId="12" fillId="54" borderId="0" xfId="0" applyFont="1" applyFill="1" applyAlignment="1">
      <alignment horizontal="center" vertical="center"/>
    </xf>
    <xf numFmtId="0" fontId="12" fillId="54" borderId="23" xfId="0" applyFont="1" applyFill="1" applyBorder="1" applyAlignment="1">
      <alignment horizontal="center" vertical="center"/>
    </xf>
    <xf numFmtId="0" fontId="12" fillId="54" borderId="5" xfId="0" applyFont="1" applyFill="1" applyBorder="1" applyAlignment="1">
      <alignment horizontal="center" vertical="center"/>
    </xf>
    <xf numFmtId="0" fontId="0" fillId="55" borderId="0" xfId="0" applyFill="1"/>
    <xf numFmtId="0" fontId="14" fillId="55" borderId="0" xfId="0" applyFont="1" applyFill="1"/>
    <xf numFmtId="0" fontId="47" fillId="55" borderId="0" xfId="0" applyFont="1" applyFill="1" applyAlignment="1">
      <alignment horizontal="center" vertical="center"/>
    </xf>
    <xf numFmtId="0" fontId="0" fillId="55" borderId="0" xfId="0" applyFill="1" applyAlignment="1">
      <alignment horizontal="center" vertical="center" wrapText="1"/>
    </xf>
    <xf numFmtId="0" fontId="0" fillId="55" borderId="0" xfId="0" applyFill="1" applyAlignment="1">
      <alignment horizontal="center" vertical="center"/>
    </xf>
    <xf numFmtId="0" fontId="13" fillId="55" borderId="23" xfId="0" applyFont="1" applyFill="1" applyBorder="1" applyAlignment="1">
      <alignment horizontal="center" vertical="center"/>
    </xf>
    <xf numFmtId="0" fontId="13" fillId="55" borderId="5" xfId="0" applyFont="1" applyFill="1" applyBorder="1" applyAlignment="1">
      <alignment horizontal="center" vertical="center"/>
    </xf>
    <xf numFmtId="0" fontId="13" fillId="56" borderId="0" xfId="0" applyFont="1" applyFill="1"/>
    <xf numFmtId="0" fontId="15" fillId="56" borderId="0" xfId="0" applyFont="1" applyFill="1"/>
    <xf numFmtId="0" fontId="72" fillId="56" borderId="0" xfId="0" applyFont="1" applyFill="1" applyAlignment="1">
      <alignment horizontal="center" vertical="center"/>
    </xf>
    <xf numFmtId="0" fontId="13" fillId="56" borderId="0" xfId="0" applyFont="1" applyFill="1" applyAlignment="1">
      <alignment horizontal="center" vertical="center"/>
    </xf>
    <xf numFmtId="0" fontId="71" fillId="56" borderId="23" xfId="503" applyFont="1" applyFill="1" applyBorder="1" applyAlignment="1">
      <alignment horizontal="center" vertical="center"/>
    </xf>
    <xf numFmtId="0" fontId="71" fillId="56" borderId="0" xfId="503" applyFont="1" applyFill="1" applyBorder="1" applyAlignment="1">
      <alignment horizontal="center" vertical="center"/>
    </xf>
    <xf numFmtId="0" fontId="71" fillId="56" borderId="5" xfId="503" applyFont="1" applyFill="1" applyBorder="1" applyAlignment="1">
      <alignment horizontal="center" vertical="center"/>
    </xf>
    <xf numFmtId="0" fontId="13" fillId="56" borderId="23" xfId="0" applyFont="1" applyFill="1" applyBorder="1" applyAlignment="1">
      <alignment horizontal="center" vertical="center"/>
    </xf>
    <xf numFmtId="0" fontId="74" fillId="56" borderId="5" xfId="0" applyFont="1" applyFill="1" applyBorder="1" applyAlignment="1">
      <alignment horizontal="center" vertical="center"/>
    </xf>
    <xf numFmtId="0" fontId="74" fillId="56" borderId="23" xfId="0" applyFont="1" applyFill="1" applyBorder="1" applyAlignment="1">
      <alignment horizontal="center" vertical="center"/>
    </xf>
    <xf numFmtId="0" fontId="74" fillId="56" borderId="0" xfId="0" applyFont="1" applyFill="1" applyAlignment="1">
      <alignment horizontal="center" vertical="center"/>
    </xf>
    <xf numFmtId="0" fontId="57" fillId="56" borderId="0" xfId="0" applyFont="1" applyFill="1" applyAlignment="1">
      <alignment horizontal="center" vertical="center"/>
    </xf>
    <xf numFmtId="2" fontId="58" fillId="56" borderId="23" xfId="503" applyNumberFormat="1" applyFont="1" applyFill="1" applyBorder="1" applyAlignment="1">
      <alignment horizontal="center" vertical="center"/>
    </xf>
    <xf numFmtId="2" fontId="58" fillId="56" borderId="0" xfId="503" applyNumberFormat="1" applyFont="1" applyFill="1" applyBorder="1" applyAlignment="1">
      <alignment horizontal="center" vertical="center"/>
    </xf>
    <xf numFmtId="2" fontId="58" fillId="56" borderId="5" xfId="503" applyNumberFormat="1" applyFont="1" applyFill="1" applyBorder="1" applyAlignment="1">
      <alignment horizontal="center" vertical="center"/>
    </xf>
    <xf numFmtId="2" fontId="13" fillId="56" borderId="23" xfId="0" applyNumberFormat="1" applyFont="1" applyFill="1" applyBorder="1" applyAlignment="1">
      <alignment horizontal="center" vertical="center"/>
    </xf>
    <xf numFmtId="2" fontId="13" fillId="56" borderId="0" xfId="0" applyNumberFormat="1" applyFont="1" applyFill="1" applyAlignment="1">
      <alignment horizontal="center" vertical="center"/>
    </xf>
    <xf numFmtId="0" fontId="11" fillId="3" borderId="23" xfId="0" applyFont="1" applyFill="1" applyBorder="1" applyAlignment="1">
      <alignment horizontal="center" vertical="center" wrapText="1"/>
    </xf>
    <xf numFmtId="0" fontId="11" fillId="38" borderId="0" xfId="0" applyFont="1" applyFill="1" applyAlignment="1">
      <alignment horizontal="center" vertical="center" wrapText="1"/>
    </xf>
    <xf numFmtId="0" fontId="13" fillId="53" borderId="21" xfId="0" applyFont="1" applyFill="1" applyBorder="1" applyAlignment="1">
      <alignment horizontal="center" vertical="center"/>
    </xf>
    <xf numFmtId="0" fontId="13" fillId="53" borderId="18" xfId="0" applyFont="1" applyFill="1" applyBorder="1" applyAlignment="1">
      <alignment horizontal="center" vertical="center"/>
    </xf>
    <xf numFmtId="0" fontId="0" fillId="53" borderId="21" xfId="0" applyFill="1" applyBorder="1" applyAlignment="1">
      <alignment horizontal="center" vertical="center"/>
    </xf>
    <xf numFmtId="0" fontId="0" fillId="53" borderId="18" xfId="0" applyFill="1" applyBorder="1" applyAlignment="1">
      <alignment horizontal="center" vertical="center"/>
    </xf>
    <xf numFmtId="0" fontId="0" fillId="53" borderId="22" xfId="0" applyFill="1" applyBorder="1" applyAlignment="1">
      <alignment horizontal="center" vertical="center"/>
    </xf>
    <xf numFmtId="0" fontId="11" fillId="53" borderId="21" xfId="0" applyFont="1" applyFill="1" applyBorder="1" applyAlignment="1">
      <alignment horizontal="center" vertical="center"/>
    </xf>
    <xf numFmtId="0" fontId="11" fillId="53" borderId="18" xfId="0" applyFont="1" applyFill="1" applyBorder="1" applyAlignment="1">
      <alignment horizontal="center" vertical="center"/>
    </xf>
    <xf numFmtId="2" fontId="0" fillId="0" borderId="0" xfId="317" applyNumberFormat="1" applyFont="1" applyAlignment="1">
      <alignment horizontal="left" vertical="center"/>
    </xf>
    <xf numFmtId="0" fontId="8" fillId="0" borderId="7" xfId="317" applyNumberFormat="1" applyFont="1" applyBorder="1" applyAlignment="1">
      <alignment horizontal="center" vertical="center"/>
    </xf>
    <xf numFmtId="1" fontId="13" fillId="0" borderId="20" xfId="317" applyNumberFormat="1" applyFont="1" applyBorder="1" applyAlignment="1">
      <alignment horizontal="center" vertical="center"/>
    </xf>
    <xf numFmtId="1" fontId="57" fillId="0" borderId="2" xfId="317" applyNumberFormat="1" applyFont="1" applyBorder="1" applyAlignment="1">
      <alignment horizontal="center" vertical="center"/>
    </xf>
    <xf numFmtId="0" fontId="58" fillId="0" borderId="2" xfId="317" applyNumberFormat="1" applyFont="1" applyBorder="1" applyAlignment="1">
      <alignment horizontal="center" vertical="center"/>
    </xf>
    <xf numFmtId="0" fontId="0" fillId="38" borderId="22" xfId="0" applyFill="1" applyBorder="1" applyAlignment="1" applyProtection="1">
      <alignment horizontal="center" vertical="center"/>
      <protection locked="0"/>
    </xf>
    <xf numFmtId="0" fontId="0" fillId="38" borderId="26" xfId="0" applyFill="1" applyBorder="1" applyAlignment="1" applyProtection="1">
      <alignment horizontal="center" vertical="center"/>
      <protection locked="0"/>
    </xf>
    <xf numFmtId="0" fontId="0" fillId="46" borderId="20" xfId="0" applyFill="1" applyBorder="1" applyAlignment="1" applyProtection="1">
      <alignment horizontal="center" vertical="center"/>
      <protection locked="0"/>
    </xf>
    <xf numFmtId="0" fontId="0" fillId="3" borderId="18" xfId="0" applyFill="1" applyBorder="1" applyAlignment="1" applyProtection="1">
      <alignment horizontal="center" vertical="center"/>
      <protection locked="0"/>
    </xf>
    <xf numFmtId="0" fontId="0" fillId="46" borderId="8" xfId="0" applyFill="1" applyBorder="1" applyAlignment="1" applyProtection="1">
      <alignment horizontal="center" vertical="center"/>
      <protection locked="0"/>
    </xf>
    <xf numFmtId="1" fontId="37" fillId="0" borderId="19" xfId="317" applyNumberFormat="1" applyFont="1" applyBorder="1" applyAlignment="1">
      <alignment vertical="center"/>
    </xf>
    <xf numFmtId="1" fontId="37" fillId="0" borderId="5" xfId="317" applyNumberFormat="1" applyFont="1" applyBorder="1" applyAlignment="1">
      <alignment vertical="center"/>
    </xf>
    <xf numFmtId="0" fontId="10" fillId="0" borderId="2" xfId="317" applyNumberFormat="1" applyFont="1" applyBorder="1" applyAlignment="1">
      <alignment horizontal="left" vertical="center"/>
    </xf>
    <xf numFmtId="0" fontId="3" fillId="0" borderId="2" xfId="317" applyNumberFormat="1" applyFont="1" applyBorder="1" applyAlignment="1">
      <alignment horizontal="center" vertical="center" wrapText="1"/>
    </xf>
    <xf numFmtId="0" fontId="11" fillId="0" borderId="0" xfId="317" applyNumberFormat="1" applyFont="1" applyAlignment="1">
      <alignment horizontal="left" vertical="center"/>
    </xf>
    <xf numFmtId="0" fontId="50" fillId="0" borderId="4" xfId="0" applyFont="1" applyBorder="1" applyAlignment="1">
      <alignment horizontal="right"/>
    </xf>
    <xf numFmtId="0" fontId="8" fillId="3" borderId="5" xfId="0" applyFont="1" applyFill="1" applyBorder="1" applyAlignment="1">
      <alignment horizontal="center" vertical="center"/>
    </xf>
    <xf numFmtId="0" fontId="68" fillId="3" borderId="7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0" fillId="52" borderId="0" xfId="0" quotePrefix="1" applyFill="1"/>
    <xf numFmtId="0" fontId="61" fillId="46" borderId="5" xfId="0" applyFont="1" applyFill="1" applyBorder="1" applyAlignment="1">
      <alignment horizontal="center" vertical="center"/>
    </xf>
    <xf numFmtId="1" fontId="0" fillId="52" borderId="0" xfId="0" applyNumberFormat="1" applyFill="1"/>
    <xf numFmtId="0" fontId="44" fillId="0" borderId="23" xfId="317" applyNumberFormat="1" applyFont="1" applyBorder="1" applyAlignment="1">
      <alignment horizontal="right" vertical="center"/>
    </xf>
    <xf numFmtId="0" fontId="0" fillId="0" borderId="0" xfId="0" quotePrefix="1"/>
    <xf numFmtId="0" fontId="0" fillId="3" borderId="0" xfId="0" applyFill="1" applyAlignment="1" applyProtection="1">
      <alignment horizontal="center" vertical="center"/>
      <protection locked="0"/>
    </xf>
    <xf numFmtId="0" fontId="0" fillId="46" borderId="26" xfId="0" applyFill="1" applyBorder="1" applyAlignment="1" applyProtection="1">
      <alignment horizontal="center" vertical="center"/>
      <protection locked="0"/>
    </xf>
    <xf numFmtId="0" fontId="8" fillId="3" borderId="24" xfId="0" applyFont="1" applyFill="1" applyBorder="1" applyAlignment="1">
      <alignment horizontal="center" vertical="center"/>
    </xf>
    <xf numFmtId="0" fontId="0" fillId="0" borderId="24" xfId="0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0" fontId="13" fillId="3" borderId="8" xfId="0" quotePrefix="1" applyFont="1" applyFill="1" applyBorder="1" applyAlignment="1">
      <alignment horizontal="center" vertical="center" wrapText="1"/>
    </xf>
    <xf numFmtId="0" fontId="13" fillId="3" borderId="20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166" fontId="13" fillId="46" borderId="23" xfId="0" applyNumberFormat="1" applyFon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166" fontId="13" fillId="38" borderId="0" xfId="0" applyNumberFormat="1" applyFont="1" applyFill="1" applyAlignment="1">
      <alignment horizontal="center" vertical="center"/>
    </xf>
    <xf numFmtId="0" fontId="13" fillId="38" borderId="24" xfId="0" applyFont="1" applyFill="1" applyBorder="1" applyAlignment="1">
      <alignment horizontal="center" vertical="center"/>
    </xf>
    <xf numFmtId="0" fontId="13" fillId="38" borderId="25" xfId="0" applyFont="1" applyFill="1" applyBorder="1" applyAlignment="1">
      <alignment horizontal="center" vertical="center"/>
    </xf>
    <xf numFmtId="0" fontId="13" fillId="38" borderId="26" xfId="0" applyFont="1" applyFill="1" applyBorder="1" applyAlignment="1">
      <alignment horizontal="center" vertical="center"/>
    </xf>
    <xf numFmtId="0" fontId="13" fillId="46" borderId="5" xfId="0" applyFont="1" applyFill="1" applyBorder="1" applyAlignment="1">
      <alignment horizontal="center" vertical="center"/>
    </xf>
    <xf numFmtId="166" fontId="13" fillId="38" borderId="26" xfId="0" applyNumberFormat="1" applyFont="1" applyFill="1" applyBorder="1" applyAlignment="1">
      <alignment horizontal="center" vertical="center"/>
    </xf>
    <xf numFmtId="166" fontId="13" fillId="3" borderId="0" xfId="0" applyNumberFormat="1" applyFont="1" applyFill="1" applyAlignment="1">
      <alignment horizontal="center" vertical="center"/>
    </xf>
    <xf numFmtId="0" fontId="13" fillId="38" borderId="0" xfId="0" applyFont="1" applyFill="1" applyAlignment="1">
      <alignment horizontal="center" vertical="center"/>
    </xf>
    <xf numFmtId="0" fontId="11" fillId="3" borderId="18" xfId="0" applyFont="1" applyFill="1" applyBorder="1"/>
    <xf numFmtId="166" fontId="13" fillId="3" borderId="8" xfId="0" applyNumberFormat="1" applyFont="1" applyFill="1" applyBorder="1" applyAlignment="1">
      <alignment horizontal="center" vertical="center"/>
    </xf>
    <xf numFmtId="0" fontId="13" fillId="38" borderId="7" xfId="0" applyFont="1" applyFill="1" applyBorder="1" applyAlignment="1" applyProtection="1">
      <alignment horizontal="center" vertical="center"/>
      <protection locked="0"/>
    </xf>
    <xf numFmtId="0" fontId="13" fillId="0" borderId="6" xfId="0" applyFont="1" applyBorder="1" applyAlignment="1" applyProtection="1">
      <alignment horizontal="center" vertical="center"/>
      <protection locked="0"/>
    </xf>
    <xf numFmtId="0" fontId="13" fillId="38" borderId="6" xfId="0" applyFont="1" applyFill="1" applyBorder="1" applyAlignment="1" applyProtection="1">
      <alignment horizontal="center" vertical="center"/>
      <protection locked="0"/>
    </xf>
    <xf numFmtId="0" fontId="13" fillId="0" borderId="7" xfId="0" applyFont="1" applyBorder="1" applyAlignment="1" applyProtection="1">
      <alignment horizontal="center" vertical="center"/>
      <protection locked="0"/>
    </xf>
    <xf numFmtId="0" fontId="13" fillId="38" borderId="8" xfId="0" applyFont="1" applyFill="1" applyBorder="1" applyAlignment="1" applyProtection="1">
      <alignment horizontal="center" vertical="center"/>
      <protection locked="0"/>
    </xf>
    <xf numFmtId="0" fontId="13" fillId="3" borderId="5" xfId="0" applyFont="1" applyFill="1" applyBorder="1" applyAlignment="1" applyProtection="1">
      <alignment horizontal="center" vertical="center"/>
      <protection locked="0"/>
    </xf>
    <xf numFmtId="0" fontId="13" fillId="3" borderId="7" xfId="0" applyFont="1" applyFill="1" applyBorder="1" applyAlignment="1" applyProtection="1">
      <alignment horizontal="center" vertical="center"/>
      <protection locked="0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8" borderId="25" xfId="0" applyFont="1" applyFill="1" applyBorder="1" applyAlignment="1" applyProtection="1">
      <alignment horizontal="center" vertical="center"/>
      <protection locked="0"/>
    </xf>
    <xf numFmtId="0" fontId="13" fillId="3" borderId="8" xfId="0" applyFont="1" applyFill="1" applyBorder="1" applyAlignment="1" applyProtection="1">
      <alignment horizontal="center" vertical="center"/>
      <protection locked="0"/>
    </xf>
    <xf numFmtId="0" fontId="13" fillId="3" borderId="25" xfId="0" applyFont="1" applyFill="1" applyBorder="1" applyAlignment="1" applyProtection="1">
      <alignment horizontal="center" vertical="center"/>
      <protection locked="0"/>
    </xf>
    <xf numFmtId="0" fontId="13" fillId="46" borderId="7" xfId="0" applyFont="1" applyFill="1" applyBorder="1" applyAlignment="1" applyProtection="1">
      <alignment horizontal="center" vertical="center"/>
      <protection locked="0"/>
    </xf>
    <xf numFmtId="0" fontId="13" fillId="3" borderId="23" xfId="0" applyFont="1" applyFill="1" applyBorder="1" applyAlignment="1" applyProtection="1">
      <alignment horizontal="center" vertical="center"/>
      <protection locked="0"/>
    </xf>
    <xf numFmtId="0" fontId="13" fillId="3" borderId="24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/>
    <xf numFmtId="0" fontId="62" fillId="3" borderId="0" xfId="0" applyFont="1" applyFill="1"/>
    <xf numFmtId="0" fontId="75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2" fillId="3" borderId="23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3" fillId="45" borderId="0" xfId="0" applyFont="1" applyFill="1"/>
    <xf numFmtId="0" fontId="15" fillId="45" borderId="0" xfId="0" applyFont="1" applyFill="1"/>
    <xf numFmtId="0" fontId="72" fillId="45" borderId="0" xfId="0" applyFont="1" applyFill="1" applyAlignment="1">
      <alignment horizontal="center" vertical="center"/>
    </xf>
    <xf numFmtId="0" fontId="0" fillId="45" borderId="0" xfId="0" applyFill="1" applyAlignment="1">
      <alignment horizontal="center" vertical="center" wrapText="1"/>
    </xf>
    <xf numFmtId="0" fontId="13" fillId="45" borderId="0" xfId="0" applyFont="1" applyFill="1" applyAlignment="1">
      <alignment horizontal="center" vertical="center"/>
    </xf>
    <xf numFmtId="0" fontId="13" fillId="45" borderId="5" xfId="0" applyFont="1" applyFill="1" applyBorder="1" applyAlignment="1">
      <alignment horizontal="center" vertical="center"/>
    </xf>
    <xf numFmtId="0" fontId="13" fillId="58" borderId="0" xfId="0" applyFont="1" applyFill="1"/>
    <xf numFmtId="0" fontId="15" fillId="58" borderId="0" xfId="0" applyFont="1" applyFill="1"/>
    <xf numFmtId="0" fontId="72" fillId="58" borderId="0" xfId="0" applyFont="1" applyFill="1" applyAlignment="1">
      <alignment horizontal="center" vertical="center"/>
    </xf>
    <xf numFmtId="0" fontId="0" fillId="58" borderId="0" xfId="0" applyFill="1" applyAlignment="1">
      <alignment horizontal="center" vertical="center" wrapText="1"/>
    </xf>
    <xf numFmtId="0" fontId="13" fillId="58" borderId="0" xfId="0" applyFont="1" applyFill="1" applyAlignment="1">
      <alignment horizontal="center" vertical="center"/>
    </xf>
    <xf numFmtId="0" fontId="13" fillId="58" borderId="5" xfId="0" applyFont="1" applyFill="1" applyBorder="1" applyAlignment="1">
      <alignment horizontal="center" vertical="center"/>
    </xf>
    <xf numFmtId="0" fontId="13" fillId="49" borderId="0" xfId="0" applyFont="1" applyFill="1"/>
    <xf numFmtId="0" fontId="15" fillId="49" borderId="0" xfId="0" applyFont="1" applyFill="1"/>
    <xf numFmtId="0" fontId="72" fillId="49" borderId="0" xfId="0" applyFont="1" applyFill="1" applyAlignment="1">
      <alignment horizontal="center" vertical="center"/>
    </xf>
    <xf numFmtId="0" fontId="12" fillId="49" borderId="0" xfId="0" applyFont="1" applyFill="1" applyAlignment="1">
      <alignment horizontal="center" vertical="center" wrapText="1"/>
    </xf>
    <xf numFmtId="0" fontId="13" fillId="49" borderId="0" xfId="0" applyFont="1" applyFill="1" applyAlignment="1">
      <alignment horizontal="center" vertical="center"/>
    </xf>
    <xf numFmtId="0" fontId="13" fillId="50" borderId="0" xfId="0" applyFont="1" applyFill="1"/>
    <xf numFmtId="0" fontId="15" fillId="50" borderId="0" xfId="0" applyFont="1" applyFill="1"/>
    <xf numFmtId="0" fontId="72" fillId="50" borderId="0" xfId="0" applyFont="1" applyFill="1" applyAlignment="1">
      <alignment horizontal="center" vertical="center"/>
    </xf>
    <xf numFmtId="0" fontId="12" fillId="50" borderId="0" xfId="0" applyFont="1" applyFill="1" applyAlignment="1">
      <alignment horizontal="center" vertical="center" wrapText="1"/>
    </xf>
    <xf numFmtId="0" fontId="13" fillId="50" borderId="0" xfId="0" applyFont="1" applyFill="1" applyAlignment="1">
      <alignment horizontal="center" vertical="center"/>
    </xf>
    <xf numFmtId="0" fontId="12" fillId="50" borderId="23" xfId="0" applyFont="1" applyFill="1" applyBorder="1" applyAlignment="1">
      <alignment horizontal="center" vertical="center"/>
    </xf>
    <xf numFmtId="0" fontId="12" fillId="49" borderId="23" xfId="0" applyFont="1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center"/>
    </xf>
    <xf numFmtId="0" fontId="13" fillId="46" borderId="0" xfId="0" applyFont="1" applyFill="1"/>
    <xf numFmtId="0" fontId="15" fillId="46" borderId="0" xfId="0" applyFont="1" applyFill="1"/>
    <xf numFmtId="0" fontId="72" fillId="46" borderId="0" xfId="0" applyFont="1" applyFill="1" applyAlignment="1">
      <alignment horizontal="center" vertical="center"/>
    </xf>
    <xf numFmtId="0" fontId="13" fillId="46" borderId="0" xfId="0" applyFont="1" applyFill="1" applyAlignment="1">
      <alignment horizontal="center" vertical="center" wrapText="1"/>
    </xf>
    <xf numFmtId="0" fontId="13" fillId="46" borderId="0" xfId="0" applyFont="1" applyFill="1" applyAlignment="1">
      <alignment horizontal="center" vertical="center"/>
    </xf>
    <xf numFmtId="0" fontId="12" fillId="46" borderId="23" xfId="0" applyFont="1" applyFill="1" applyBorder="1" applyAlignment="1">
      <alignment horizontal="center" vertical="center"/>
    </xf>
    <xf numFmtId="0" fontId="13" fillId="43" borderId="0" xfId="0" applyFont="1" applyFill="1"/>
    <xf numFmtId="0" fontId="15" fillId="43" borderId="0" xfId="0" applyFont="1" applyFill="1"/>
    <xf numFmtId="0" fontId="72" fillId="43" borderId="0" xfId="0" applyFont="1" applyFill="1" applyAlignment="1">
      <alignment horizontal="center" vertical="center"/>
    </xf>
    <xf numFmtId="0" fontId="13" fillId="43" borderId="0" xfId="0" applyFont="1" applyFill="1" applyAlignment="1">
      <alignment horizontal="center" vertical="center" wrapText="1"/>
    </xf>
    <xf numFmtId="0" fontId="13" fillId="43" borderId="0" xfId="0" applyFont="1" applyFill="1" applyAlignment="1">
      <alignment horizontal="center" vertical="center"/>
    </xf>
    <xf numFmtId="0" fontId="12" fillId="43" borderId="23" xfId="0" applyFont="1" applyFill="1" applyBorder="1" applyAlignment="1">
      <alignment horizontal="center" vertical="center"/>
    </xf>
    <xf numFmtId="0" fontId="13" fillId="43" borderId="5" xfId="0" applyFont="1" applyFill="1" applyBorder="1" applyAlignment="1">
      <alignment horizontal="center" vertical="center"/>
    </xf>
    <xf numFmtId="0" fontId="12" fillId="58" borderId="23" xfId="0" applyFont="1" applyFill="1" applyBorder="1" applyAlignment="1">
      <alignment horizontal="center" vertical="center"/>
    </xf>
    <xf numFmtId="0" fontId="12" fillId="45" borderId="23" xfId="0" applyFont="1" applyFill="1" applyBorder="1" applyAlignment="1">
      <alignment horizontal="center" vertical="center"/>
    </xf>
    <xf numFmtId="0" fontId="12" fillId="4" borderId="23" xfId="0" applyFont="1" applyFill="1" applyBorder="1" applyAlignment="1">
      <alignment horizontal="center" vertical="center"/>
    </xf>
    <xf numFmtId="0" fontId="13" fillId="59" borderId="0" xfId="0" applyFont="1" applyFill="1"/>
    <xf numFmtId="0" fontId="15" fillId="59" borderId="0" xfId="0" applyFont="1" applyFill="1"/>
    <xf numFmtId="0" fontId="72" fillId="59" borderId="0" xfId="0" applyFont="1" applyFill="1" applyAlignment="1">
      <alignment horizontal="center" vertical="center"/>
    </xf>
    <xf numFmtId="0" fontId="12" fillId="59" borderId="0" xfId="0" applyFont="1" applyFill="1" applyAlignment="1">
      <alignment horizontal="center" vertical="center" wrapText="1"/>
    </xf>
    <xf numFmtId="0" fontId="13" fillId="59" borderId="0" xfId="0" applyFont="1" applyFill="1" applyAlignment="1">
      <alignment horizontal="center" vertical="center"/>
    </xf>
    <xf numFmtId="0" fontId="12" fillId="59" borderId="23" xfId="0" applyFont="1" applyFill="1" applyBorder="1" applyAlignment="1">
      <alignment horizontal="center" vertical="center"/>
    </xf>
    <xf numFmtId="0" fontId="13" fillId="59" borderId="5" xfId="0" applyFont="1" applyFill="1" applyBorder="1" applyAlignment="1">
      <alignment horizontal="center" vertical="center"/>
    </xf>
    <xf numFmtId="0" fontId="12" fillId="6" borderId="23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center" vertical="center"/>
    </xf>
    <xf numFmtId="0" fontId="13" fillId="3" borderId="7" xfId="0" quotePrefix="1" applyFont="1" applyFill="1" applyBorder="1" applyAlignment="1">
      <alignment horizontal="center" vertical="center" wrapText="1"/>
    </xf>
    <xf numFmtId="0" fontId="49" fillId="3" borderId="2" xfId="0" applyFont="1" applyFill="1" applyBorder="1" applyAlignment="1">
      <alignment horizontal="center" vertical="center" wrapText="1"/>
    </xf>
    <xf numFmtId="0" fontId="76" fillId="0" borderId="18" xfId="317" applyNumberFormat="1" applyFont="1" applyBorder="1" applyAlignment="1">
      <alignment horizontal="left" vertical="center"/>
    </xf>
    <xf numFmtId="0" fontId="76" fillId="0" borderId="25" xfId="317" applyNumberFormat="1" applyFont="1" applyBorder="1" applyAlignment="1">
      <alignment horizontal="left" vertical="center"/>
    </xf>
    <xf numFmtId="0" fontId="0" fillId="6" borderId="1" xfId="0" applyFill="1" applyBorder="1" applyAlignment="1">
      <alignment horizontal="center" vertical="center" wrapText="1"/>
    </xf>
    <xf numFmtId="0" fontId="59" fillId="41" borderId="19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6" borderId="5" xfId="0" applyFont="1" applyFill="1" applyBorder="1" applyAlignment="1">
      <alignment horizontal="center" vertical="center" wrapText="1"/>
    </xf>
    <xf numFmtId="0" fontId="62" fillId="42" borderId="5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5" fillId="45" borderId="5" xfId="0" applyFont="1" applyFill="1" applyBorder="1" applyAlignment="1">
      <alignment horizontal="center" vertical="center" wrapText="1"/>
    </xf>
    <xf numFmtId="0" fontId="15" fillId="57" borderId="5" xfId="0" applyFont="1" applyFill="1" applyBorder="1" applyAlignment="1">
      <alignment horizontal="center" vertical="center" wrapText="1"/>
    </xf>
    <xf numFmtId="0" fontId="15" fillId="43" borderId="5" xfId="0" applyFont="1" applyFill="1" applyBorder="1" applyAlignment="1">
      <alignment horizontal="center" vertical="center" wrapText="1"/>
    </xf>
    <xf numFmtId="0" fontId="15" fillId="52" borderId="5" xfId="0" applyFont="1" applyFill="1" applyBorder="1" applyAlignment="1">
      <alignment horizontal="center" vertical="center" wrapText="1"/>
    </xf>
    <xf numFmtId="0" fontId="62" fillId="5" borderId="5" xfId="0" applyFont="1" applyFill="1" applyBorder="1" applyAlignment="1">
      <alignment horizontal="center" vertical="center" wrapText="1"/>
    </xf>
    <xf numFmtId="0" fontId="15" fillId="49" borderId="4" xfId="0" applyFont="1" applyFill="1" applyBorder="1" applyAlignment="1">
      <alignment horizontal="center" vertical="center" wrapText="1"/>
    </xf>
    <xf numFmtId="0" fontId="62" fillId="50" borderId="20" xfId="0" applyFont="1" applyFill="1" applyBorder="1" applyAlignment="1">
      <alignment horizontal="center" vertical="center" wrapText="1"/>
    </xf>
    <xf numFmtId="0" fontId="13" fillId="38" borderId="22" xfId="0" applyFont="1" applyFill="1" applyBorder="1" applyAlignment="1" applyProtection="1">
      <alignment horizontal="center" vertical="center"/>
      <protection locked="0"/>
    </xf>
    <xf numFmtId="0" fontId="13" fillId="3" borderId="18" xfId="0" applyFont="1" applyFill="1" applyBorder="1" applyAlignment="1" applyProtection="1">
      <alignment horizontal="center" vertical="center"/>
      <protection locked="0"/>
    </xf>
    <xf numFmtId="169" fontId="11" fillId="6" borderId="0" xfId="0" applyNumberFormat="1" applyFont="1" applyFill="1" applyAlignment="1">
      <alignment horizontal="center" vertical="center"/>
    </xf>
    <xf numFmtId="0" fontId="0" fillId="46" borderId="21" xfId="0" applyFill="1" applyBorder="1" applyAlignment="1" applyProtection="1">
      <alignment horizontal="center" vertical="center"/>
      <protection locked="0"/>
    </xf>
    <xf numFmtId="0" fontId="8" fillId="0" borderId="21" xfId="317" applyNumberFormat="1" applyFont="1" applyBorder="1" applyAlignment="1">
      <alignment horizontal="left" vertical="center"/>
    </xf>
    <xf numFmtId="1" fontId="45" fillId="0" borderId="7" xfId="317" applyNumberFormat="1" applyFont="1" applyBorder="1" applyAlignment="1">
      <alignment horizontal="center" vertical="center" wrapText="1"/>
    </xf>
    <xf numFmtId="0" fontId="8" fillId="0" borderId="0" xfId="317" applyNumberFormat="1" applyFont="1" applyAlignment="1">
      <alignment horizontal="left" vertical="center"/>
    </xf>
    <xf numFmtId="0" fontId="8" fillId="0" borderId="23" xfId="317" applyNumberFormat="1" applyFont="1" applyBorder="1" applyAlignment="1">
      <alignment horizontal="left" vertical="center"/>
    </xf>
    <xf numFmtId="1" fontId="45" fillId="0" borderId="23" xfId="317" applyNumberFormat="1" applyFont="1" applyBorder="1" applyAlignment="1">
      <alignment horizontal="center" vertical="center" wrapText="1"/>
    </xf>
    <xf numFmtId="1" fontId="13" fillId="0" borderId="23" xfId="317" applyNumberFormat="1" applyFont="1" applyBorder="1" applyAlignment="1">
      <alignment horizontal="center" vertical="center"/>
    </xf>
    <xf numFmtId="1" fontId="57" fillId="0" borderId="23" xfId="317" applyNumberFormat="1" applyFont="1" applyBorder="1" applyAlignment="1">
      <alignment horizontal="center" vertical="center"/>
    </xf>
    <xf numFmtId="0" fontId="58" fillId="0" borderId="23" xfId="317" applyNumberFormat="1" applyFont="1" applyBorder="1" applyAlignment="1">
      <alignment horizontal="center" vertical="center"/>
    </xf>
    <xf numFmtId="0" fontId="13" fillId="0" borderId="0" xfId="0" applyFont="1" applyAlignment="1">
      <alignment horizontal="right"/>
    </xf>
    <xf numFmtId="1" fontId="37" fillId="0" borderId="0" xfId="317" applyNumberFormat="1" applyFont="1" applyAlignment="1">
      <alignment horizontal="center" vertical="center"/>
    </xf>
    <xf numFmtId="0" fontId="66" fillId="3" borderId="3" xfId="0" applyFont="1" applyFill="1" applyBorder="1" applyAlignment="1">
      <alignment horizontal="center" vertical="center"/>
    </xf>
    <xf numFmtId="0" fontId="66" fillId="3" borderId="1" xfId="0" applyFont="1" applyFill="1" applyBorder="1" applyAlignment="1">
      <alignment horizontal="center" vertical="center"/>
    </xf>
    <xf numFmtId="0" fontId="74" fillId="56" borderId="1" xfId="0" applyFont="1" applyFill="1" applyBorder="1" applyAlignment="1">
      <alignment horizontal="center" vertical="center"/>
    </xf>
    <xf numFmtId="0" fontId="11" fillId="55" borderId="1" xfId="0" applyFont="1" applyFill="1" applyBorder="1" applyAlignment="1">
      <alignment horizontal="center" vertical="center" wrapText="1"/>
    </xf>
    <xf numFmtId="0" fontId="77" fillId="54" borderId="1" xfId="0" applyFont="1" applyFill="1" applyBorder="1" applyAlignment="1">
      <alignment horizontal="center" vertical="center" wrapText="1"/>
    </xf>
    <xf numFmtId="0" fontId="74" fillId="3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77" fillId="59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5" borderId="1" xfId="0" applyFont="1" applyFill="1" applyBorder="1" applyAlignment="1">
      <alignment horizontal="center" vertical="center" wrapText="1"/>
    </xf>
    <xf numFmtId="0" fontId="11" fillId="58" borderId="1" xfId="0" applyFont="1" applyFill="1" applyBorder="1" applyAlignment="1">
      <alignment horizontal="center" vertical="center" wrapText="1"/>
    </xf>
    <xf numFmtId="0" fontId="74" fillId="43" borderId="1" xfId="0" applyFont="1" applyFill="1" applyBorder="1" applyAlignment="1">
      <alignment horizontal="center" vertical="center" wrapText="1"/>
    </xf>
    <xf numFmtId="0" fontId="74" fillId="46" borderId="1" xfId="0" applyFont="1" applyFill="1" applyBorder="1" applyAlignment="1">
      <alignment horizontal="center" vertical="center" wrapText="1"/>
    </xf>
    <xf numFmtId="0" fontId="77" fillId="5" borderId="1" xfId="0" applyFont="1" applyFill="1" applyBorder="1" applyAlignment="1">
      <alignment horizontal="center" vertical="center" wrapText="1"/>
    </xf>
    <xf numFmtId="0" fontId="77" fillId="49" borderId="1" xfId="0" applyFont="1" applyFill="1" applyBorder="1" applyAlignment="1">
      <alignment horizontal="center" vertical="center" wrapText="1"/>
    </xf>
    <xf numFmtId="0" fontId="77" fillId="50" borderId="1" xfId="0" applyFont="1" applyFill="1" applyBorder="1" applyAlignment="1">
      <alignment horizontal="center" vertical="center" wrapText="1"/>
    </xf>
    <xf numFmtId="0" fontId="66" fillId="3" borderId="1" xfId="0" applyFont="1" applyFill="1" applyBorder="1" applyAlignment="1">
      <alignment horizontal="center" vertical="center" wrapText="1"/>
    </xf>
    <xf numFmtId="1" fontId="36" fillId="0" borderId="7" xfId="317" applyNumberFormat="1" applyFont="1" applyBorder="1" applyAlignment="1">
      <alignment horizontal="center" vertical="center" wrapText="1"/>
    </xf>
    <xf numFmtId="0" fontId="49" fillId="0" borderId="2" xfId="317" applyNumberFormat="1" applyFont="1" applyBorder="1" applyAlignment="1">
      <alignment horizontal="left" vertical="center"/>
    </xf>
    <xf numFmtId="1" fontId="78" fillId="0" borderId="2" xfId="317" applyNumberFormat="1" applyFont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1" fillId="0" borderId="2" xfId="317" applyNumberFormat="1" applyFont="1" applyBorder="1" applyAlignment="1">
      <alignment horizontal="center" vertical="center"/>
    </xf>
    <xf numFmtId="0" fontId="1" fillId="0" borderId="0" xfId="317" applyNumberFormat="1" applyFont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56" borderId="0" xfId="0" applyFill="1" applyAlignment="1">
      <alignment horizontal="center" vertical="center"/>
    </xf>
    <xf numFmtId="0" fontId="13" fillId="39" borderId="0" xfId="0" applyFont="1" applyFill="1" applyAlignment="1">
      <alignment horizontal="center" vertical="center"/>
    </xf>
    <xf numFmtId="0" fontId="63" fillId="3" borderId="0" xfId="0" applyFont="1" applyFill="1" applyAlignment="1">
      <alignment horizontal="center" vertical="center"/>
    </xf>
    <xf numFmtId="0" fontId="15" fillId="56" borderId="23" xfId="0" applyFont="1" applyFill="1" applyBorder="1" applyAlignment="1">
      <alignment horizontal="center" vertical="center"/>
    </xf>
    <xf numFmtId="0" fontId="15" fillId="56" borderId="0" xfId="0" applyFont="1" applyFill="1" applyAlignment="1">
      <alignment horizontal="center" vertical="center"/>
    </xf>
    <xf numFmtId="0" fontId="14" fillId="39" borderId="23" xfId="0" applyFont="1" applyFill="1" applyBorder="1" applyAlignment="1">
      <alignment horizontal="center" vertical="center" wrapText="1" shrinkToFit="1"/>
    </xf>
    <xf numFmtId="166" fontId="15" fillId="38" borderId="24" xfId="0" applyNumberFormat="1" applyFont="1" applyFill="1" applyBorder="1" applyAlignment="1">
      <alignment horizontal="center" vertical="center"/>
    </xf>
    <xf numFmtId="0" fontId="15" fillId="39" borderId="0" xfId="0" applyFont="1" applyFill="1" applyAlignment="1">
      <alignment horizontal="center" vertical="center"/>
    </xf>
    <xf numFmtId="166" fontId="15" fillId="3" borderId="25" xfId="0" applyNumberFormat="1" applyFont="1" applyFill="1" applyBorder="1" applyAlignment="1">
      <alignment horizontal="center" vertical="center"/>
    </xf>
    <xf numFmtId="0" fontId="14" fillId="39" borderId="0" xfId="0" applyFont="1" applyFill="1" applyAlignment="1">
      <alignment horizontal="center" vertical="center" wrapText="1" shrinkToFit="1"/>
    </xf>
    <xf numFmtId="166" fontId="15" fillId="38" borderId="25" xfId="0" applyNumberFormat="1" applyFont="1" applyFill="1" applyBorder="1" applyAlignment="1">
      <alignment horizontal="center" vertical="center"/>
    </xf>
    <xf numFmtId="167" fontId="0" fillId="3" borderId="6" xfId="0" applyNumberFormat="1" applyFill="1" applyBorder="1" applyAlignment="1" applyProtection="1">
      <alignment horizontal="center" vertical="center"/>
      <protection locked="0"/>
    </xf>
    <xf numFmtId="0" fontId="11" fillId="3" borderId="5" xfId="0" applyFont="1" applyFill="1" applyBorder="1" applyAlignment="1">
      <alignment horizontal="center" vertical="center" wrapText="1"/>
    </xf>
    <xf numFmtId="0" fontId="15" fillId="56" borderId="5" xfId="0" applyFont="1" applyFill="1" applyBorder="1" applyAlignment="1">
      <alignment horizontal="center" vertical="center"/>
    </xf>
    <xf numFmtId="0" fontId="14" fillId="39" borderId="5" xfId="0" applyFont="1" applyFill="1" applyBorder="1" applyAlignment="1">
      <alignment horizontal="center" vertical="center" wrapText="1" shrinkToFit="1"/>
    </xf>
    <xf numFmtId="166" fontId="15" fillId="46" borderId="20" xfId="0" applyNumberFormat="1" applyFont="1" applyFill="1" applyBorder="1" applyAlignment="1">
      <alignment horizontal="center" vertical="center"/>
    </xf>
    <xf numFmtId="0" fontId="0" fillId="56" borderId="0" xfId="0" applyFill="1"/>
    <xf numFmtId="0" fontId="13" fillId="39" borderId="0" xfId="0" applyFont="1" applyFill="1"/>
    <xf numFmtId="0" fontId="14" fillId="56" borderId="0" xfId="0" applyFont="1" applyFill="1"/>
    <xf numFmtId="0" fontId="15" fillId="39" borderId="0" xfId="0" applyFont="1" applyFill="1"/>
    <xf numFmtId="0" fontId="47" fillId="56" borderId="0" xfId="0" applyFont="1" applyFill="1" applyAlignment="1">
      <alignment horizontal="center" vertical="center"/>
    </xf>
    <xf numFmtId="0" fontId="72" fillId="39" borderId="0" xfId="0" applyFont="1" applyFill="1" applyAlignment="1">
      <alignment horizontal="center" vertical="center"/>
    </xf>
    <xf numFmtId="0" fontId="61" fillId="0" borderId="0" xfId="0" applyFont="1" applyAlignment="1">
      <alignment horizontal="right" vertical="center"/>
    </xf>
    <xf numFmtId="0" fontId="61" fillId="3" borderId="5" xfId="0" applyFont="1" applyFill="1" applyBorder="1" applyAlignment="1">
      <alignment horizontal="center" vertical="center" textRotation="90"/>
    </xf>
    <xf numFmtId="0" fontId="61" fillId="56" borderId="5" xfId="0" applyFont="1" applyFill="1" applyBorder="1" applyAlignment="1">
      <alignment horizontal="center" vertical="center" wrapText="1"/>
    </xf>
    <xf numFmtId="0" fontId="73" fillId="44" borderId="5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69" fillId="42" borderId="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57" fillId="45" borderId="5" xfId="0" applyFont="1" applyFill="1" applyBorder="1" applyAlignment="1">
      <alignment horizontal="center" vertical="center" wrapText="1"/>
    </xf>
    <xf numFmtId="0" fontId="57" fillId="47" borderId="5" xfId="0" applyFont="1" applyFill="1" applyBorder="1" applyAlignment="1">
      <alignment horizontal="center" vertical="center" wrapText="1"/>
    </xf>
    <xf numFmtId="0" fontId="57" fillId="43" borderId="5" xfId="0" applyFont="1" applyFill="1" applyBorder="1" applyAlignment="1">
      <alignment horizontal="center" vertical="center" wrapText="1"/>
    </xf>
    <xf numFmtId="0" fontId="57" fillId="48" borderId="5" xfId="0" applyFont="1" applyFill="1" applyBorder="1" applyAlignment="1">
      <alignment horizontal="center" vertical="center" wrapText="1"/>
    </xf>
    <xf numFmtId="0" fontId="69" fillId="5" borderId="5" xfId="0" applyFont="1" applyFill="1" applyBorder="1" applyAlignment="1">
      <alignment horizontal="center" vertical="center" wrapText="1"/>
    </xf>
    <xf numFmtId="0" fontId="8" fillId="49" borderId="5" xfId="0" applyFont="1" applyFill="1" applyBorder="1" applyAlignment="1">
      <alignment horizontal="center" vertical="center" wrapText="1"/>
    </xf>
    <xf numFmtId="0" fontId="69" fillId="50" borderId="5" xfId="0" applyFont="1" applyFill="1" applyBorder="1" applyAlignment="1">
      <alignment horizontal="center" vertical="center" wrapText="1"/>
    </xf>
    <xf numFmtId="0" fontId="65" fillId="39" borderId="5" xfId="0" applyFont="1" applyFill="1" applyBorder="1" applyAlignment="1">
      <alignment horizontal="center" vertical="center"/>
    </xf>
    <xf numFmtId="0" fontId="61" fillId="3" borderId="5" xfId="0" applyFont="1" applyFill="1" applyBorder="1" applyAlignment="1">
      <alignment horizontal="center" vertical="center" wrapText="1"/>
    </xf>
    <xf numFmtId="0" fontId="61" fillId="0" borderId="5" xfId="0" applyFont="1" applyBorder="1" applyAlignment="1">
      <alignment horizontal="center" vertical="center" wrapText="1"/>
    </xf>
    <xf numFmtId="0" fontId="59" fillId="44" borderId="5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5" fillId="61" borderId="5" xfId="0" applyFont="1" applyFill="1" applyBorder="1" applyAlignment="1">
      <alignment horizontal="center" vertical="center" wrapText="1"/>
    </xf>
    <xf numFmtId="0" fontId="14" fillId="62" borderId="5" xfId="0" applyFont="1" applyFill="1" applyBorder="1" applyAlignment="1">
      <alignment horizontal="center" vertical="center" wrapText="1"/>
    </xf>
    <xf numFmtId="0" fontId="62" fillId="63" borderId="5" xfId="0" applyFont="1" applyFill="1" applyBorder="1" applyAlignment="1">
      <alignment horizontal="center" vertical="center" wrapText="1"/>
    </xf>
    <xf numFmtId="0" fontId="14" fillId="64" borderId="5" xfId="0" applyFont="1" applyFill="1" applyBorder="1" applyAlignment="1">
      <alignment horizontal="center" vertical="center" wrapText="1"/>
    </xf>
    <xf numFmtId="0" fontId="15" fillId="47" borderId="5" xfId="0" applyFont="1" applyFill="1" applyBorder="1" applyAlignment="1">
      <alignment horizontal="center" vertical="center" wrapText="1"/>
    </xf>
    <xf numFmtId="0" fontId="15" fillId="65" borderId="5" xfId="0" applyFont="1" applyFill="1" applyBorder="1" applyAlignment="1">
      <alignment horizontal="center" vertical="center" wrapText="1"/>
    </xf>
    <xf numFmtId="0" fontId="15" fillId="48" borderId="5" xfId="0" applyFont="1" applyFill="1" applyBorder="1" applyAlignment="1">
      <alignment horizontal="center" vertical="center" wrapText="1"/>
    </xf>
    <xf numFmtId="0" fontId="14" fillId="49" borderId="5" xfId="0" applyFont="1" applyFill="1" applyBorder="1" applyAlignment="1">
      <alignment horizontal="center" vertical="center" wrapText="1"/>
    </xf>
    <xf numFmtId="0" fontId="62" fillId="50" borderId="5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61" fillId="56" borderId="0" xfId="0" applyFont="1" applyFill="1" applyAlignment="1">
      <alignment horizontal="center" vertical="center" wrapText="1"/>
    </xf>
    <xf numFmtId="0" fontId="65" fillId="39" borderId="0" xfId="0" applyFont="1" applyFill="1" applyAlignment="1">
      <alignment horizontal="center" vertical="center"/>
    </xf>
    <xf numFmtId="0" fontId="61" fillId="60" borderId="0" xfId="0" applyFont="1" applyFill="1" applyAlignment="1">
      <alignment horizontal="center" vertical="center" wrapText="1"/>
    </xf>
    <xf numFmtId="0" fontId="79" fillId="38" borderId="23" xfId="0" applyFont="1" applyFill="1" applyBorder="1" applyAlignment="1">
      <alignment horizontal="center" vertical="center" textRotation="90"/>
    </xf>
    <xf numFmtId="0" fontId="79" fillId="3" borderId="0" xfId="0" applyFont="1" applyFill="1" applyAlignment="1">
      <alignment horizontal="center" vertical="center" textRotation="90"/>
    </xf>
    <xf numFmtId="0" fontId="79" fillId="38" borderId="0" xfId="0" applyFont="1" applyFill="1" applyAlignment="1">
      <alignment horizontal="center" vertical="center" textRotation="90"/>
    </xf>
    <xf numFmtId="0" fontId="79" fillId="48" borderId="5" xfId="0" applyFont="1" applyFill="1" applyBorder="1" applyAlignment="1">
      <alignment horizontal="center" vertical="center" textRotation="90"/>
    </xf>
    <xf numFmtId="0" fontId="79" fillId="3" borderId="0" xfId="0" applyFont="1" applyFill="1" applyAlignment="1">
      <alignment horizontal="left" vertical="center" textRotation="90"/>
    </xf>
    <xf numFmtId="0" fontId="67" fillId="0" borderId="0" xfId="0" applyFont="1" applyAlignment="1">
      <alignment horizontal="right" vertical="center"/>
    </xf>
    <xf numFmtId="0" fontId="61" fillId="6" borderId="20" xfId="0" applyFont="1" applyFill="1" applyBorder="1" applyAlignment="1">
      <alignment horizontal="center" vertical="center" wrapText="1"/>
    </xf>
    <xf numFmtId="169" fontId="74" fillId="6" borderId="23" xfId="539" applyNumberFormat="1" applyFont="1" applyFill="1" applyBorder="1" applyAlignment="1" applyProtection="1">
      <alignment horizontal="center" vertical="center"/>
    </xf>
    <xf numFmtId="169" fontId="74" fillId="6" borderId="0" xfId="539" applyNumberFormat="1" applyFont="1" applyFill="1" applyBorder="1" applyAlignment="1" applyProtection="1">
      <alignment horizontal="center" vertical="center"/>
    </xf>
    <xf numFmtId="169" fontId="11" fillId="6" borderId="20" xfId="539" applyNumberFormat="1" applyFont="1" applyFill="1" applyBorder="1" applyAlignment="1" applyProtection="1">
      <alignment horizontal="center" vertical="center"/>
    </xf>
    <xf numFmtId="44" fontId="16" fillId="40" borderId="23" xfId="539" applyFont="1" applyFill="1" applyBorder="1" applyAlignment="1" applyProtection="1">
      <alignment horizontal="right" vertical="center"/>
    </xf>
    <xf numFmtId="44" fontId="16" fillId="40" borderId="4" xfId="539" applyFont="1" applyFill="1" applyBorder="1" applyAlignment="1" applyProtection="1">
      <alignment horizontal="right" vertical="center"/>
    </xf>
    <xf numFmtId="0" fontId="16" fillId="0" borderId="0" xfId="0" applyFont="1"/>
    <xf numFmtId="0" fontId="0" fillId="0" borderId="0" xfId="0" applyAlignment="1">
      <alignment horizontal="right" vertical="center"/>
    </xf>
    <xf numFmtId="0" fontId="16" fillId="52" borderId="28" xfId="0" applyFont="1" applyFill="1" applyBorder="1"/>
    <xf numFmtId="0" fontId="16" fillId="40" borderId="29" xfId="0" applyFont="1" applyFill="1" applyBorder="1"/>
    <xf numFmtId="0" fontId="16" fillId="52" borderId="29" xfId="0" applyFont="1" applyFill="1" applyBorder="1"/>
    <xf numFmtId="0" fontId="16" fillId="40" borderId="30" xfId="0" applyFont="1" applyFill="1" applyBorder="1"/>
    <xf numFmtId="0" fontId="16" fillId="0" borderId="0" xfId="0" applyFont="1" applyAlignment="1">
      <alignment horizontal="center" vertical="center"/>
    </xf>
    <xf numFmtId="0" fontId="16" fillId="40" borderId="0" xfId="0" applyFont="1" applyFill="1" applyAlignment="1">
      <alignment horizontal="right" vertical="center"/>
    </xf>
    <xf numFmtId="0" fontId="16" fillId="0" borderId="23" xfId="0" applyFont="1" applyBorder="1" applyAlignment="1">
      <alignment horizontal="center" vertical="center"/>
    </xf>
    <xf numFmtId="0" fontId="34" fillId="0" borderId="23" xfId="0" applyFont="1" applyBorder="1" applyAlignment="1">
      <alignment horizontal="right" vertical="center"/>
    </xf>
    <xf numFmtId="2" fontId="16" fillId="0" borderId="23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34" fillId="0" borderId="4" xfId="0" applyFont="1" applyBorder="1" applyAlignment="1">
      <alignment horizontal="right" vertical="center"/>
    </xf>
    <xf numFmtId="2" fontId="16" fillId="0" borderId="4" xfId="0" applyNumberFormat="1" applyFont="1" applyBorder="1" applyAlignment="1">
      <alignment horizontal="center" vertical="center"/>
    </xf>
    <xf numFmtId="0" fontId="34" fillId="0" borderId="0" xfId="0" applyFont="1" applyAlignment="1">
      <alignment horizontal="right" vertical="center"/>
    </xf>
    <xf numFmtId="2" fontId="16" fillId="0" borderId="0" xfId="0" applyNumberFormat="1" applyFont="1" applyAlignment="1">
      <alignment horizontal="center" vertical="center"/>
    </xf>
    <xf numFmtId="44" fontId="16" fillId="40" borderId="0" xfId="539" applyFont="1" applyFill="1" applyBorder="1" applyAlignment="1" applyProtection="1">
      <alignment horizontal="right" vertical="center"/>
    </xf>
    <xf numFmtId="0" fontId="0" fillId="0" borderId="23" xfId="0" applyBorder="1"/>
    <xf numFmtId="9" fontId="81" fillId="0" borderId="23" xfId="544" applyFont="1" applyBorder="1" applyAlignment="1">
      <alignment horizontal="right" vertical="center"/>
    </xf>
    <xf numFmtId="9" fontId="81" fillId="0" borderId="4" xfId="544" applyFont="1" applyBorder="1" applyAlignment="1">
      <alignment horizontal="right" vertical="center"/>
    </xf>
    <xf numFmtId="0" fontId="34" fillId="40" borderId="3" xfId="0" applyFont="1" applyFill="1" applyBorder="1" applyAlignment="1">
      <alignment horizontal="center" vertical="center"/>
    </xf>
    <xf numFmtId="0" fontId="34" fillId="40" borderId="1" xfId="0" applyFont="1" applyFill="1" applyBorder="1" applyAlignment="1">
      <alignment horizontal="right" vertical="center"/>
    </xf>
    <xf numFmtId="0" fontId="16" fillId="40" borderId="1" xfId="539" applyNumberFormat="1" applyFont="1" applyFill="1" applyBorder="1" applyAlignment="1" applyProtection="1">
      <alignment horizontal="center" vertical="center"/>
    </xf>
    <xf numFmtId="2" fontId="16" fillId="40" borderId="1" xfId="539" applyNumberFormat="1" applyFont="1" applyFill="1" applyBorder="1" applyAlignment="1" applyProtection="1">
      <alignment horizontal="center" vertical="center"/>
    </xf>
    <xf numFmtId="44" fontId="80" fillId="40" borderId="27" xfId="539" applyFont="1" applyFill="1" applyBorder="1" applyAlignment="1" applyProtection="1">
      <alignment horizontal="center" vertical="center"/>
    </xf>
    <xf numFmtId="0" fontId="15" fillId="3" borderId="0" xfId="0" applyFont="1" applyFill="1"/>
    <xf numFmtId="0" fontId="72" fillId="3" borderId="0" xfId="0" applyFont="1" applyFill="1" applyAlignment="1">
      <alignment horizontal="center" vertical="center"/>
    </xf>
    <xf numFmtId="0" fontId="0" fillId="0" borderId="0" xfId="0" applyAlignment="1">
      <alignment horizontal="right" vertical="center" wrapText="1"/>
    </xf>
    <xf numFmtId="0" fontId="8" fillId="38" borderId="2" xfId="0" applyFont="1" applyFill="1" applyBorder="1" applyAlignment="1">
      <alignment horizontal="center" vertical="center"/>
    </xf>
    <xf numFmtId="0" fontId="66" fillId="3" borderId="19" xfId="0" applyFont="1" applyFill="1" applyBorder="1" applyAlignment="1">
      <alignment horizontal="center" vertical="center"/>
    </xf>
    <xf numFmtId="0" fontId="66" fillId="3" borderId="5" xfId="0" applyFont="1" applyFill="1" applyBorder="1" applyAlignment="1">
      <alignment horizontal="center" vertical="center"/>
    </xf>
    <xf numFmtId="0" fontId="66" fillId="55" borderId="5" xfId="0" applyFont="1" applyFill="1" applyBorder="1" applyAlignment="1">
      <alignment horizontal="center" vertical="center" wrapText="1"/>
    </xf>
    <xf numFmtId="0" fontId="66" fillId="56" borderId="5" xfId="0" applyFont="1" applyFill="1" applyBorder="1" applyAlignment="1">
      <alignment horizontal="center" vertical="center" wrapText="1"/>
    </xf>
    <xf numFmtId="0" fontId="82" fillId="44" borderId="5" xfId="0" applyFont="1" applyFill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 wrapText="1"/>
    </xf>
    <xf numFmtId="0" fontId="66" fillId="6" borderId="5" xfId="0" applyFont="1" applyFill="1" applyBorder="1" applyAlignment="1">
      <alignment horizontal="center" vertical="center" wrapText="1"/>
    </xf>
    <xf numFmtId="0" fontId="83" fillId="42" borderId="5" xfId="0" applyFont="1" applyFill="1" applyBorder="1" applyAlignment="1">
      <alignment horizontal="center" vertical="center" wrapText="1"/>
    </xf>
    <xf numFmtId="0" fontId="66" fillId="4" borderId="5" xfId="0" applyFont="1" applyFill="1" applyBorder="1" applyAlignment="1">
      <alignment horizontal="center" vertical="center" wrapText="1"/>
    </xf>
    <xf numFmtId="0" fontId="68" fillId="43" borderId="5" xfId="0" applyFont="1" applyFill="1" applyBorder="1" applyAlignment="1">
      <alignment horizontal="center" vertical="center" wrapText="1"/>
    </xf>
    <xf numFmtId="0" fontId="83" fillId="5" borderId="5" xfId="0" applyFont="1" applyFill="1" applyBorder="1" applyAlignment="1">
      <alignment horizontal="center" vertical="center" wrapText="1"/>
    </xf>
    <xf numFmtId="0" fontId="66" fillId="49" borderId="5" xfId="0" applyFont="1" applyFill="1" applyBorder="1" applyAlignment="1">
      <alignment horizontal="center" vertical="center" wrapText="1"/>
    </xf>
    <xf numFmtId="0" fontId="83" fillId="66" borderId="5" xfId="0" applyFont="1" applyFill="1" applyBorder="1" applyAlignment="1">
      <alignment horizontal="center" vertical="center" wrapText="1"/>
    </xf>
    <xf numFmtId="0" fontId="68" fillId="3" borderId="5" xfId="0" applyFont="1" applyFill="1" applyBorder="1" applyAlignment="1">
      <alignment horizontal="center" vertical="center"/>
    </xf>
    <xf numFmtId="0" fontId="68" fillId="3" borderId="5" xfId="0" applyFont="1" applyFill="1" applyBorder="1" applyAlignment="1">
      <alignment horizontal="center" vertical="center" textRotation="90"/>
    </xf>
    <xf numFmtId="0" fontId="66" fillId="3" borderId="5" xfId="0" applyFont="1" applyFill="1" applyBorder="1" applyAlignment="1">
      <alignment horizontal="center" vertical="center" wrapText="1"/>
    </xf>
    <xf numFmtId="0" fontId="62" fillId="67" borderId="20" xfId="0" applyFont="1" applyFill="1" applyBorder="1" applyAlignment="1">
      <alignment horizontal="center" vertical="center" wrapText="1"/>
    </xf>
    <xf numFmtId="0" fontId="0" fillId="38" borderId="2" xfId="0" applyFill="1" applyBorder="1" applyAlignment="1">
      <alignment horizontal="center" vertical="center" wrapText="1"/>
    </xf>
    <xf numFmtId="0" fontId="61" fillId="55" borderId="0" xfId="0" applyFont="1" applyFill="1" applyAlignment="1">
      <alignment horizontal="center" vertical="center" wrapText="1"/>
    </xf>
    <xf numFmtId="0" fontId="65" fillId="3" borderId="0" xfId="0" applyFont="1" applyFill="1" applyAlignment="1">
      <alignment horizontal="center" vertical="center"/>
    </xf>
    <xf numFmtId="0" fontId="61" fillId="3" borderId="23" xfId="0" applyFont="1" applyFill="1" applyBorder="1" applyAlignment="1">
      <alignment horizontal="center" vertical="center"/>
    </xf>
    <xf numFmtId="0" fontId="15" fillId="55" borderId="23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 wrapText="1" shrinkToFit="1"/>
    </xf>
    <xf numFmtId="0" fontId="0" fillId="3" borderId="21" xfId="0" applyFill="1" applyBorder="1" applyAlignment="1" applyProtection="1">
      <alignment horizontal="center" vertical="center"/>
      <protection locked="0"/>
    </xf>
    <xf numFmtId="167" fontId="0" fillId="3" borderId="7" xfId="0" applyNumberFormat="1" applyFill="1" applyBorder="1" applyAlignment="1" applyProtection="1">
      <alignment horizontal="center" vertical="center"/>
      <protection locked="0"/>
    </xf>
    <xf numFmtId="0" fontId="15" fillId="55" borderId="0" xfId="0" applyFont="1" applyFill="1" applyAlignment="1">
      <alignment horizontal="center" vertical="center"/>
    </xf>
    <xf numFmtId="0" fontId="0" fillId="38" borderId="0" xfId="0" applyFill="1" applyAlignment="1">
      <alignment horizontal="center" vertical="center"/>
    </xf>
    <xf numFmtId="0" fontId="14" fillId="38" borderId="0" xfId="0" applyFont="1" applyFill="1" applyAlignment="1">
      <alignment horizontal="center" vertical="center" wrapText="1"/>
    </xf>
    <xf numFmtId="167" fontId="0" fillId="3" borderId="25" xfId="0" applyNumberFormat="1" applyFill="1" applyBorder="1" applyAlignment="1" applyProtection="1">
      <alignment horizontal="center" vertical="center"/>
      <protection locked="0"/>
    </xf>
    <xf numFmtId="167" fontId="0" fillId="38" borderId="25" xfId="0" applyNumberFormat="1" applyFill="1" applyBorder="1" applyAlignment="1" applyProtection="1">
      <alignment horizontal="center" vertical="center"/>
      <protection locked="0"/>
    </xf>
    <xf numFmtId="166" fontId="13" fillId="3" borderId="22" xfId="0" applyNumberFormat="1" applyFont="1" applyFill="1" applyBorder="1" applyAlignment="1">
      <alignment horizontal="center" vertical="center"/>
    </xf>
    <xf numFmtId="0" fontId="15" fillId="55" borderId="5" xfId="0" applyFont="1" applyFill="1" applyBorder="1" applyAlignment="1">
      <alignment horizontal="center" vertical="center"/>
    </xf>
    <xf numFmtId="0" fontId="14" fillId="46" borderId="5" xfId="0" applyFont="1" applyFill="1" applyBorder="1" applyAlignment="1">
      <alignment horizontal="center" vertical="center" wrapText="1"/>
    </xf>
    <xf numFmtId="167" fontId="0" fillId="46" borderId="2" xfId="0" applyNumberFormat="1" applyFill="1" applyBorder="1" applyAlignment="1" applyProtection="1">
      <alignment horizontal="center" vertical="center"/>
      <protection locked="0"/>
    </xf>
    <xf numFmtId="166" fontId="13" fillId="46" borderId="26" xfId="0" applyNumberFormat="1" applyFont="1" applyFill="1" applyBorder="1" applyAlignment="1">
      <alignment horizontal="center" vertical="center"/>
    </xf>
    <xf numFmtId="0" fontId="61" fillId="6" borderId="0" xfId="0" applyFont="1" applyFill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61" fillId="3" borderId="21" xfId="0" applyFont="1" applyFill="1" applyBorder="1" applyAlignment="1">
      <alignment horizontal="center" vertical="center"/>
    </xf>
    <xf numFmtId="0" fontId="65" fillId="3" borderId="7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 vertical="center" wrapText="1"/>
    </xf>
    <xf numFmtId="0" fontId="14" fillId="61" borderId="5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/>
    </xf>
    <xf numFmtId="9" fontId="81" fillId="0" borderId="0" xfId="544" applyFont="1" applyBorder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0" fillId="40" borderId="0" xfId="0" applyFont="1" applyFill="1" applyAlignment="1">
      <alignment horizontal="right" vertical="center"/>
    </xf>
    <xf numFmtId="0" fontId="0" fillId="3" borderId="23" xfId="0" applyFill="1" applyBorder="1" applyAlignment="1">
      <alignment horizontal="center" vertical="center" wrapText="1" shrinkToFit="1"/>
    </xf>
    <xf numFmtId="0" fontId="0" fillId="38" borderId="0" xfId="0" applyFill="1" applyAlignment="1">
      <alignment horizontal="center" vertical="center" wrapText="1" shrinkToFit="1"/>
    </xf>
    <xf numFmtId="0" fontId="0" fillId="3" borderId="0" xfId="0" applyFill="1" applyAlignment="1">
      <alignment horizontal="center" vertical="center" wrapText="1" shrinkToFit="1"/>
    </xf>
    <xf numFmtId="0" fontId="16" fillId="0" borderId="3" xfId="0" applyFont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horizontal="center" vertical="center" wrapText="1"/>
      <protection locked="0"/>
    </xf>
    <xf numFmtId="0" fontId="16" fillId="0" borderId="27" xfId="0" applyFont="1" applyBorder="1" applyAlignment="1" applyProtection="1">
      <alignment horizontal="center" vertical="center" wrapText="1"/>
      <protection locked="0"/>
    </xf>
    <xf numFmtId="0" fontId="80" fillId="40" borderId="3" xfId="0" applyFont="1" applyFill="1" applyBorder="1" applyAlignment="1">
      <alignment horizontal="center" vertical="center"/>
    </xf>
    <xf numFmtId="0" fontId="80" fillId="40" borderId="1" xfId="0" applyFont="1" applyFill="1" applyBorder="1" applyAlignment="1">
      <alignment horizontal="center" vertical="center"/>
    </xf>
    <xf numFmtId="0" fontId="80" fillId="40" borderId="27" xfId="0" applyFont="1" applyFill="1" applyBorder="1" applyAlignment="1">
      <alignment horizontal="center" vertical="center"/>
    </xf>
    <xf numFmtId="0" fontId="16" fillId="0" borderId="31" xfId="0" applyFont="1" applyBorder="1" applyAlignment="1" applyProtection="1">
      <alignment horizontal="center" vertical="center" wrapText="1"/>
      <protection locked="0"/>
    </xf>
    <xf numFmtId="0" fontId="16" fillId="0" borderId="32" xfId="0" applyFont="1" applyBorder="1" applyAlignment="1" applyProtection="1">
      <alignment horizontal="center" vertical="center" wrapText="1"/>
      <protection locked="0"/>
    </xf>
    <xf numFmtId="0" fontId="16" fillId="0" borderId="33" xfId="0" applyFont="1" applyBorder="1" applyAlignment="1" applyProtection="1">
      <alignment horizontal="center" vertical="center" wrapText="1"/>
      <protection locked="0"/>
    </xf>
    <xf numFmtId="165" fontId="70" fillId="3" borderId="0" xfId="0" applyNumberFormat="1" applyFont="1" applyFill="1" applyAlignment="1">
      <alignment horizontal="center" vertical="center"/>
    </xf>
    <xf numFmtId="2" fontId="11" fillId="3" borderId="0" xfId="0" applyNumberFormat="1" applyFont="1" applyFill="1" applyAlignment="1">
      <alignment horizontal="center" vertical="center"/>
    </xf>
    <xf numFmtId="167" fontId="11" fillId="3" borderId="0" xfId="0" applyNumberFormat="1" applyFont="1" applyFill="1" applyAlignment="1">
      <alignment horizontal="center" vertical="center"/>
    </xf>
    <xf numFmtId="1" fontId="47" fillId="0" borderId="19" xfId="317" applyNumberFormat="1" applyFont="1" applyBorder="1" applyAlignment="1">
      <alignment horizontal="center" vertical="center"/>
    </xf>
    <xf numFmtId="1" fontId="47" fillId="0" borderId="20" xfId="317" applyNumberFormat="1" applyFont="1" applyBorder="1" applyAlignment="1">
      <alignment horizontal="center" vertical="center"/>
    </xf>
    <xf numFmtId="0" fontId="44" fillId="0" borderId="5" xfId="317" applyNumberFormat="1" applyFont="1" applyBorder="1" applyAlignment="1">
      <alignment horizontal="right" vertical="center"/>
    </xf>
    <xf numFmtId="0" fontId="43" fillId="0" borderId="4" xfId="317" applyNumberFormat="1" applyFont="1" applyBorder="1" applyAlignment="1">
      <alignment horizontal="left" vertical="center"/>
    </xf>
    <xf numFmtId="0" fontId="46" fillId="0" borderId="19" xfId="317" applyNumberFormat="1" applyFont="1" applyBorder="1" applyAlignment="1">
      <alignment horizontal="left" vertical="center"/>
    </xf>
    <xf numFmtId="0" fontId="46" fillId="0" borderId="5" xfId="317" applyNumberFormat="1" applyFont="1" applyBorder="1" applyAlignment="1">
      <alignment horizontal="left" vertical="center"/>
    </xf>
    <xf numFmtId="0" fontId="46" fillId="0" borderId="20" xfId="317" applyNumberFormat="1" applyFont="1" applyBorder="1" applyAlignment="1">
      <alignment horizontal="left" vertical="center"/>
    </xf>
    <xf numFmtId="1" fontId="47" fillId="0" borderId="5" xfId="317" applyNumberFormat="1" applyFont="1" applyBorder="1" applyAlignment="1">
      <alignment horizontal="center" vertical="center"/>
    </xf>
    <xf numFmtId="1" fontId="37" fillId="0" borderId="5" xfId="317" applyNumberFormat="1" applyFont="1" applyBorder="1" applyAlignment="1">
      <alignment horizontal="center" vertical="center"/>
    </xf>
    <xf numFmtId="1" fontId="37" fillId="0" borderId="2" xfId="317" applyNumberFormat="1" applyFont="1" applyBorder="1" applyAlignment="1">
      <alignment horizontal="center" vertical="center"/>
    </xf>
    <xf numFmtId="1" fontId="37" fillId="0" borderId="19" xfId="317" applyNumberFormat="1" applyFont="1" applyBorder="1" applyAlignment="1">
      <alignment horizontal="left" vertical="center"/>
    </xf>
    <xf numFmtId="1" fontId="37" fillId="0" borderId="5" xfId="317" applyNumberFormat="1" applyFont="1" applyBorder="1" applyAlignment="1">
      <alignment horizontal="left" vertical="center"/>
    </xf>
    <xf numFmtId="1" fontId="37" fillId="0" borderId="20" xfId="317" applyNumberFormat="1" applyFont="1" applyBorder="1" applyAlignment="1">
      <alignment horizontal="left" vertical="center"/>
    </xf>
    <xf numFmtId="1" fontId="13" fillId="0" borderId="19" xfId="317" applyNumberFormat="1" applyFont="1" applyBorder="1" applyAlignment="1">
      <alignment horizontal="center" vertical="center"/>
    </xf>
    <xf numFmtId="1" fontId="13" fillId="0" borderId="5" xfId="317" applyNumberFormat="1" applyFont="1" applyBorder="1" applyAlignment="1">
      <alignment horizontal="center" vertical="center"/>
    </xf>
    <xf numFmtId="1" fontId="13" fillId="0" borderId="20" xfId="317" applyNumberFormat="1" applyFont="1" applyBorder="1" applyAlignment="1">
      <alignment horizontal="center" vertical="center"/>
    </xf>
    <xf numFmtId="0" fontId="11" fillId="0" borderId="21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11" fillId="0" borderId="22" xfId="0" applyFont="1" applyBorder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1" fontId="33" fillId="0" borderId="19" xfId="0" applyNumberFormat="1" applyFont="1" applyBorder="1" applyAlignment="1">
      <alignment horizontal="left" vertical="center"/>
    </xf>
    <xf numFmtId="0" fontId="33" fillId="0" borderId="5" xfId="0" applyFont="1" applyBorder="1" applyAlignment="1">
      <alignment horizontal="left" vertical="center"/>
    </xf>
    <xf numFmtId="0" fontId="33" fillId="0" borderId="20" xfId="0" applyFont="1" applyBorder="1" applyAlignment="1">
      <alignment horizontal="left" vertical="center"/>
    </xf>
    <xf numFmtId="1" fontId="38" fillId="0" borderId="19" xfId="0" applyNumberFormat="1" applyFont="1" applyBorder="1" applyAlignment="1">
      <alignment horizontal="left" vertical="center" wrapText="1"/>
    </xf>
    <xf numFmtId="0" fontId="38" fillId="0" borderId="5" xfId="0" applyFont="1" applyBorder="1" applyAlignment="1">
      <alignment horizontal="left" vertical="center" wrapText="1"/>
    </xf>
    <xf numFmtId="0" fontId="38" fillId="0" borderId="20" xfId="0" applyFont="1" applyBorder="1" applyAlignment="1">
      <alignment horizontal="left" vertical="center" wrapText="1"/>
    </xf>
    <xf numFmtId="0" fontId="11" fillId="0" borderId="18" xfId="0" applyFont="1" applyBorder="1" applyAlignment="1">
      <alignment horizontal="left" vertical="center"/>
    </xf>
    <xf numFmtId="0" fontId="11" fillId="0" borderId="25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24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1" fillId="3" borderId="18" xfId="0" applyFont="1" applyFill="1" applyBorder="1" applyAlignment="1">
      <alignment horizontal="left" vertical="center"/>
    </xf>
    <xf numFmtId="0" fontId="11" fillId="3" borderId="25" xfId="0" applyFont="1" applyFill="1" applyBorder="1" applyAlignment="1">
      <alignment horizontal="left" vertical="center"/>
    </xf>
    <xf numFmtId="0" fontId="11" fillId="3" borderId="22" xfId="0" applyFont="1" applyFill="1" applyBorder="1" applyAlignment="1">
      <alignment horizontal="left" vertical="center"/>
    </xf>
    <xf numFmtId="0" fontId="11" fillId="3" borderId="26" xfId="0" applyFont="1" applyFill="1" applyBorder="1" applyAlignment="1">
      <alignment horizontal="left" vertical="center"/>
    </xf>
    <xf numFmtId="0" fontId="11" fillId="3" borderId="21" xfId="0" applyFont="1" applyFill="1" applyBorder="1" applyAlignment="1">
      <alignment horizontal="left" vertical="center"/>
    </xf>
    <xf numFmtId="0" fontId="11" fillId="3" borderId="24" xfId="0" applyFont="1" applyFill="1" applyBorder="1" applyAlignment="1">
      <alignment horizontal="left" vertical="center"/>
    </xf>
    <xf numFmtId="0" fontId="11" fillId="38" borderId="18" xfId="0" applyFont="1" applyFill="1" applyBorder="1" applyAlignment="1">
      <alignment horizontal="left" vertical="center"/>
    </xf>
    <xf numFmtId="0" fontId="11" fillId="38" borderId="25" xfId="0" applyFont="1" applyFill="1" applyBorder="1" applyAlignment="1">
      <alignment horizontal="left" vertical="center"/>
    </xf>
    <xf numFmtId="0" fontId="11" fillId="38" borderId="22" xfId="0" applyFont="1" applyFill="1" applyBorder="1" applyAlignment="1">
      <alignment horizontal="left" vertical="center"/>
    </xf>
    <xf numFmtId="0" fontId="11" fillId="38" borderId="26" xfId="0" applyFont="1" applyFill="1" applyBorder="1" applyAlignment="1">
      <alignment horizontal="left" vertical="center"/>
    </xf>
  </cellXfs>
  <cellStyles count="545">
    <cellStyle name="20 % – Poudarek1" xfId="514" builtinId="30" customBuiltin="1"/>
    <cellStyle name="20 % – Poudarek2" xfId="518" builtinId="34" customBuiltin="1"/>
    <cellStyle name="20 % – Poudarek3" xfId="522" builtinId="38" customBuiltin="1"/>
    <cellStyle name="20 % – Poudarek4" xfId="526" builtinId="42" customBuiltin="1"/>
    <cellStyle name="20 % – Poudarek5" xfId="530" builtinId="46" customBuiltin="1"/>
    <cellStyle name="20 % – Poudarek6" xfId="534" builtinId="50" customBuiltin="1"/>
    <cellStyle name="40 % – Poudarek1" xfId="515" builtinId="31" customBuiltin="1"/>
    <cellStyle name="40 % – Poudarek2" xfId="519" builtinId="35" customBuiltin="1"/>
    <cellStyle name="40 % – Poudarek3" xfId="523" builtinId="39" customBuiltin="1"/>
    <cellStyle name="40 % – Poudarek4" xfId="527" builtinId="43" customBuiltin="1"/>
    <cellStyle name="40 % – Poudarek5" xfId="531" builtinId="47" customBuiltin="1"/>
    <cellStyle name="40 % – Poudarek6" xfId="535" builtinId="51" customBuiltin="1"/>
    <cellStyle name="60 % – Poudarek1" xfId="516" builtinId="32" customBuiltin="1"/>
    <cellStyle name="60 % – Poudarek2" xfId="520" builtinId="36" customBuiltin="1"/>
    <cellStyle name="60 % – Poudarek3" xfId="524" builtinId="40" customBuiltin="1"/>
    <cellStyle name="60 % – Poudarek4" xfId="528" builtinId="44" customBuiltin="1"/>
    <cellStyle name="60 % – Poudarek5" xfId="532" builtinId="48" customBuiltin="1"/>
    <cellStyle name="60 % – Poudarek6" xfId="536" builtinId="52" customBuiltin="1"/>
    <cellStyle name="Currency 2" xfId="318" xr:uid="{00000000-0005-0000-0000-000012000000}"/>
    <cellStyle name="Dobro" xfId="502" builtinId="26" customBuiltin="1"/>
    <cellStyle name="Hiperpovezava" xfId="445" builtinId="8" hidden="1"/>
    <cellStyle name="Hiperpovezava" xfId="461" builtinId="8" hidden="1"/>
    <cellStyle name="Hiperpovezava" xfId="483" builtinId="8" hidden="1"/>
    <cellStyle name="Hiperpovezava" xfId="137" builtinId="8" hidden="1"/>
    <cellStyle name="Hiperpovezava" xfId="49" builtinId="8" hidden="1"/>
    <cellStyle name="Hiperpovezava" xfId="95" builtinId="8" hidden="1"/>
    <cellStyle name="Hiperpovezava" xfId="219" builtinId="8" hidden="1"/>
    <cellStyle name="Hiperpovezava" xfId="89" builtinId="8" hidden="1"/>
    <cellStyle name="Hiperpovezava" xfId="195" builtinId="8" hidden="1"/>
    <cellStyle name="Hiperpovezava" xfId="255" builtinId="8" hidden="1"/>
    <cellStyle name="Hiperpovezava" xfId="417" builtinId="8" hidden="1"/>
    <cellStyle name="Hiperpovezava" xfId="415" builtinId="8" hidden="1"/>
    <cellStyle name="Hiperpovezava" xfId="409" builtinId="8" hidden="1"/>
    <cellStyle name="Hiperpovezava" xfId="177" builtinId="8" hidden="1"/>
    <cellStyle name="Hiperpovezava" xfId="75" builtinId="8" hidden="1"/>
    <cellStyle name="Hiperpovezava" xfId="421" builtinId="8" hidden="1"/>
    <cellStyle name="Hiperpovezava" xfId="271" builtinId="8" hidden="1"/>
    <cellStyle name="Hiperpovezava" xfId="387" builtinId="8" hidden="1"/>
    <cellStyle name="Hiperpovezava" xfId="19" builtinId="8" hidden="1"/>
    <cellStyle name="Hiperpovezava" xfId="381" builtinId="8" hidden="1"/>
    <cellStyle name="Hiperpovezava" xfId="257" builtinId="8" hidden="1"/>
    <cellStyle name="Hiperpovezava" xfId="309" builtinId="8" hidden="1"/>
    <cellStyle name="Hiperpovezava" xfId="303" builtinId="8" hidden="1"/>
    <cellStyle name="Hiperpovezava" xfId="197" builtinId="8" hidden="1"/>
    <cellStyle name="Hiperpovezava" xfId="325" builtinId="8" hidden="1"/>
    <cellStyle name="Hiperpovezava" xfId="331" builtinId="8" hidden="1"/>
    <cellStyle name="Hiperpovezava" xfId="73" builtinId="8" hidden="1"/>
    <cellStyle name="Hiperpovezava" xfId="485" builtinId="8" hidden="1"/>
    <cellStyle name="Hiperpovezava" xfId="199" builtinId="8" hidden="1"/>
    <cellStyle name="Hiperpovezava" xfId="243" builtinId="8" hidden="1"/>
    <cellStyle name="Hiperpovezava" xfId="23" builtinId="8" hidden="1"/>
    <cellStyle name="Hiperpovezava" xfId="71" builtinId="8" hidden="1"/>
    <cellStyle name="Hiperpovezava" xfId="439" builtinId="8" hidden="1"/>
    <cellStyle name="Hiperpovezava" xfId="447" builtinId="8" hidden="1"/>
    <cellStyle name="Hiperpovezava" xfId="43" builtinId="8" hidden="1"/>
    <cellStyle name="Hiperpovezava" xfId="55" builtinId="8" hidden="1"/>
    <cellStyle name="Hiperpovezava" xfId="437" builtinId="8" hidden="1"/>
    <cellStyle name="Hiperpovezava" xfId="469" builtinId="8" hidden="1"/>
    <cellStyle name="Hiperpovezava" xfId="25" builtinId="8" hidden="1"/>
    <cellStyle name="Hiperpovezava" xfId="383" builtinId="8" hidden="1"/>
    <cellStyle name="Hiperpovezava" xfId="233" builtinId="8" hidden="1"/>
    <cellStyle name="Hiperpovezava" xfId="117" builtinId="8" hidden="1"/>
    <cellStyle name="Hiperpovezava" xfId="189" builtinId="8" hidden="1"/>
    <cellStyle name="Hiperpovezava" xfId="135" builtinId="8" hidden="1"/>
    <cellStyle name="Hiperpovezava" xfId="193" builtinId="8" hidden="1"/>
    <cellStyle name="Hiperpovezava" xfId="465" builtinId="8" hidden="1"/>
    <cellStyle name="Hiperpovezava" xfId="297" builtinId="8" hidden="1"/>
    <cellStyle name="Hiperpovezava" xfId="159" builtinId="8" hidden="1"/>
    <cellStyle name="Hiperpovezava" xfId="393" builtinId="8" hidden="1"/>
    <cellStyle name="Hiperpovezava" xfId="227" builtinId="8" hidden="1"/>
    <cellStyle name="Hiperpovezava" xfId="473" builtinId="8" hidden="1"/>
    <cellStyle name="Hiperpovezava" xfId="423" builtinId="8" hidden="1"/>
    <cellStyle name="Hiperpovezava" xfId="217" builtinId="8" hidden="1"/>
    <cellStyle name="Hiperpovezava" xfId="321" builtinId="8" hidden="1"/>
    <cellStyle name="Hiperpovezava" xfId="201" builtinId="8" hidden="1"/>
    <cellStyle name="Hiperpovezava" xfId="471" builtinId="8" hidden="1"/>
    <cellStyle name="Hiperpovezava" xfId="191" builtinId="8" hidden="1"/>
    <cellStyle name="Hiperpovezava" xfId="359" builtinId="8" hidden="1"/>
    <cellStyle name="Hiperpovezava" xfId="111" builtinId="8" hidden="1"/>
    <cellStyle name="Hiperpovezava" xfId="251" builtinId="8" hidden="1"/>
    <cellStyle name="Hiperpovezava" xfId="93" builtinId="8" hidden="1"/>
    <cellStyle name="Hiperpovezava" xfId="29" builtinId="8" hidden="1"/>
    <cellStyle name="Hiperpovezava" xfId="81" builtinId="8" hidden="1"/>
    <cellStyle name="Hiperpovezava" xfId="41" builtinId="8" hidden="1"/>
    <cellStyle name="Hiperpovezava" xfId="109" builtinId="8" hidden="1"/>
    <cellStyle name="Hiperpovezava" xfId="269" builtinId="8" hidden="1"/>
    <cellStyle name="Hiperpovezava" xfId="145" builtinId="8" hidden="1"/>
    <cellStyle name="Hiperpovezava" xfId="175" builtinId="8" hidden="1"/>
    <cellStyle name="Hiperpovezava" xfId="105" builtinId="8" hidden="1"/>
    <cellStyle name="Hiperpovezava" xfId="121" builtinId="8" hidden="1"/>
    <cellStyle name="Hiperpovezava" xfId="267" builtinId="8" hidden="1"/>
    <cellStyle name="Hiperpovezava" xfId="187" builtinId="8" hidden="1"/>
    <cellStyle name="Hiperpovezava" xfId="339" builtinId="8" hidden="1"/>
    <cellStyle name="Hiperpovezava" xfId="247" builtinId="8" hidden="1"/>
    <cellStyle name="Hiperpovezava" xfId="481" builtinId="8" hidden="1"/>
    <cellStyle name="Hiperpovezava" xfId="229" builtinId="8" hidden="1"/>
    <cellStyle name="Hiperpovezava" xfId="361" builtinId="8" hidden="1"/>
    <cellStyle name="Hiperpovezava" xfId="371" builtinId="8" hidden="1"/>
    <cellStyle name="Hiperpovezava" xfId="61" builtinId="8" hidden="1"/>
    <cellStyle name="Hiperpovezava" xfId="63" builtinId="8" hidden="1"/>
    <cellStyle name="Hiperpovezava" xfId="337" builtinId="8" hidden="1"/>
    <cellStyle name="Hiperpovezava" xfId="431" builtinId="8" hidden="1"/>
    <cellStyle name="Hiperpovezava" xfId="127" builtinId="8" hidden="1"/>
    <cellStyle name="Hiperpovezava" xfId="489" builtinId="8" hidden="1"/>
    <cellStyle name="Hiperpovezava" xfId="397" builtinId="8" hidden="1"/>
    <cellStyle name="Hiperpovezava" xfId="427" builtinId="8" hidden="1"/>
    <cellStyle name="Hiperpovezava" xfId="475" builtinId="8" hidden="1"/>
    <cellStyle name="Hiperpovezava" xfId="141" builtinId="8" hidden="1"/>
    <cellStyle name="Hiperpovezava" xfId="107" builtinId="8" hidden="1"/>
    <cellStyle name="Hiperpovezava" xfId="275" builtinId="8" hidden="1"/>
    <cellStyle name="Hiperpovezava" xfId="399" builtinId="8" hidden="1"/>
    <cellStyle name="Hiperpovezava" xfId="235" builtinId="8" hidden="1"/>
    <cellStyle name="Hiperpovezava" xfId="91" builtinId="8" hidden="1"/>
    <cellStyle name="Hiperpovezava" xfId="289" builtinId="8" hidden="1"/>
    <cellStyle name="Hiperpovezava" xfId="319" builtinId="8" hidden="1"/>
    <cellStyle name="Hiperpovezava" xfId="279" builtinId="8" hidden="1"/>
    <cellStyle name="Hiperpovezava" xfId="183" builtinId="8" hidden="1"/>
    <cellStyle name="Hiperpovezava" xfId="311" builtinId="8" hidden="1"/>
    <cellStyle name="Hiperpovezava" xfId="333" builtinId="8" hidden="1"/>
    <cellStyle name="Hiperpovezava" xfId="47" builtinId="8" hidden="1"/>
    <cellStyle name="Hiperpovezava" xfId="327" builtinId="8" hidden="1"/>
    <cellStyle name="Hiperpovezava" xfId="209" builtinId="8" hidden="1"/>
    <cellStyle name="Hiperpovezava" xfId="51" builtinId="8" hidden="1"/>
    <cellStyle name="Hiperpovezava" xfId="307" builtinId="8" hidden="1"/>
    <cellStyle name="Hiperpovezava" xfId="123" builtinId="8" hidden="1"/>
    <cellStyle name="Hiperpovezava" xfId="369" builtinId="8" hidden="1"/>
    <cellStyle name="Hiperpovezava" xfId="349" builtinId="8" hidden="1"/>
    <cellStyle name="Hiperpovezava" xfId="139" builtinId="8" hidden="1"/>
    <cellStyle name="Hiperpovezava" xfId="323" builtinId="8" hidden="1"/>
    <cellStyle name="Hiperpovezava" xfId="5" builtinId="8" hidden="1"/>
    <cellStyle name="Hiperpovezava" xfId="223" builtinId="8" hidden="1"/>
    <cellStyle name="Hiperpovezava" xfId="273" builtinId="8" hidden="1"/>
    <cellStyle name="Hiperpovezava" xfId="17" builtinId="8" hidden="1"/>
    <cellStyle name="Hiperpovezava" xfId="85" builtinId="8" hidden="1"/>
    <cellStyle name="Hiperpovezava" xfId="293" builtinId="8" hidden="1"/>
    <cellStyle name="Hiperpovezava" xfId="27" builtinId="8" hidden="1"/>
    <cellStyle name="Hiperpovezava" xfId="113" builtinId="8" hidden="1"/>
    <cellStyle name="Hiperpovezava" xfId="351" builtinId="8" hidden="1"/>
    <cellStyle name="Hiperpovezava" xfId="491" builtinId="8" hidden="1"/>
    <cellStyle name="Hiperpovezava" xfId="379" builtinId="8" hidden="1"/>
    <cellStyle name="Hiperpovezava" xfId="347" builtinId="8" hidden="1"/>
    <cellStyle name="Hiperpovezava" xfId="203" builtinId="8" hidden="1"/>
    <cellStyle name="Hiperpovezava" xfId="355" builtinId="8" hidden="1"/>
    <cellStyle name="Hiperpovezava" xfId="443" builtinId="8" hidden="1"/>
    <cellStyle name="Hiperpovezava" xfId="153" builtinId="8" hidden="1"/>
    <cellStyle name="Hiperpovezava" xfId="395" builtinId="8" hidden="1"/>
    <cellStyle name="Hiperpovezava" xfId="79" builtinId="8" hidden="1"/>
    <cellStyle name="Hiperpovezava" xfId="341" builtinId="8" hidden="1"/>
    <cellStyle name="Hiperpovezava" xfId="365" builtinId="8" hidden="1"/>
    <cellStyle name="Hiperpovezava" xfId="149" builtinId="8" hidden="1"/>
    <cellStyle name="Hiperpovezava" xfId="405" builtinId="8" hidden="1"/>
    <cellStyle name="Hiperpovezava" xfId="425" builtinId="8" hidden="1"/>
    <cellStyle name="Hiperpovezava" xfId="213" builtinId="8" hidden="1"/>
    <cellStyle name="Hiperpovezava" xfId="265" builtinId="8" hidden="1"/>
    <cellStyle name="Hiperpovezava" xfId="131" builtinId="8" hidden="1"/>
    <cellStyle name="Hiperpovezava" xfId="493" builtinId="8" hidden="1"/>
    <cellStyle name="Hiperpovezava" xfId="495" builtinId="8" hidden="1"/>
    <cellStyle name="Hiperpovezava" xfId="215" builtinId="8" hidden="1"/>
    <cellStyle name="Hiperpovezava" xfId="287" builtinId="8" hidden="1"/>
    <cellStyle name="Hiperpovezava" xfId="65" builtinId="8" hidden="1"/>
    <cellStyle name="Hiperpovezava" xfId="15" builtinId="8" hidden="1"/>
    <cellStyle name="Hiperpovezava" xfId="429" builtinId="8" hidden="1"/>
    <cellStyle name="Hiperpovezava" xfId="245" builtinId="8" hidden="1"/>
    <cellStyle name="Hiperpovezava" xfId="165" builtinId="8" hidden="1"/>
    <cellStyle name="Hiperpovezava" xfId="261" builtinId="8" hidden="1"/>
    <cellStyle name="Hiperpovezava" xfId="295" builtinId="8" hidden="1"/>
    <cellStyle name="Hiperpovezava" xfId="389" builtinId="8" hidden="1"/>
    <cellStyle name="Hiperpovezava" xfId="3" builtinId="8" hidden="1"/>
    <cellStyle name="Hiperpovezava" xfId="101" builtinId="8" hidden="1"/>
    <cellStyle name="Hiperpovezava" xfId="57" builtinId="8" hidden="1"/>
    <cellStyle name="Hiperpovezava" xfId="441" builtinId="8" hidden="1"/>
    <cellStyle name="Hiperpovezava" xfId="211" builtinId="8" hidden="1"/>
    <cellStyle name="Hiperpovezava" xfId="283" builtinId="8" hidden="1"/>
    <cellStyle name="Hiperpovezava" xfId="305" builtinId="8" hidden="1"/>
    <cellStyle name="Hiperpovezava" xfId="263" builtinId="8" hidden="1"/>
    <cellStyle name="Hiperpovezava" xfId="179" builtinId="8" hidden="1"/>
    <cellStyle name="Hiperpovezava" xfId="467" builtinId="8" hidden="1"/>
    <cellStyle name="Hiperpovezava" xfId="13" builtinId="8" hidden="1"/>
    <cellStyle name="Hiperpovezava" xfId="391" builtinId="8" hidden="1"/>
    <cellStyle name="Hiperpovezava" xfId="345" builtinId="8" hidden="1"/>
    <cellStyle name="Hiperpovezava" xfId="87" builtinId="8" hidden="1"/>
    <cellStyle name="Hiperpovezava" xfId="181" builtinId="8" hidden="1"/>
    <cellStyle name="Hiperpovezava" xfId="285" builtinId="8" hidden="1"/>
    <cellStyle name="Hiperpovezava" xfId="249" builtinId="8" hidden="1"/>
    <cellStyle name="Hiperpovezava" xfId="375" builtinId="8" hidden="1"/>
    <cellStyle name="Hiperpovezava" xfId="125" builtinId="8" hidden="1"/>
    <cellStyle name="Hiperpovezava" xfId="7" builtinId="8" hidden="1"/>
    <cellStyle name="Hiperpovezava" xfId="207" builtinId="8" hidden="1"/>
    <cellStyle name="Hiperpovezava" xfId="373" builtinId="8" hidden="1"/>
    <cellStyle name="Hiperpovezava" xfId="119" builtinId="8" hidden="1"/>
    <cellStyle name="Hiperpovezava" xfId="301" builtinId="8" hidden="1"/>
    <cellStyle name="Hiperpovezava" xfId="173" builtinId="8" hidden="1"/>
    <cellStyle name="Hiperpovezava" xfId="77" builtinId="8" hidden="1"/>
    <cellStyle name="Hiperpovezava" xfId="353" builtinId="8" hidden="1"/>
    <cellStyle name="Hiperpovezava" xfId="329" builtinId="8" hidden="1"/>
    <cellStyle name="Hiperpovezava" xfId="157" builtinId="8" hidden="1"/>
    <cellStyle name="Hiperpovezava" xfId="367" builtinId="8" hidden="1"/>
    <cellStyle name="Hiperpovezava" xfId="21" builtinId="8" hidden="1"/>
    <cellStyle name="Hiperpovezava" xfId="31" builtinId="8" hidden="1"/>
    <cellStyle name="Hiperpovezava" xfId="239" builtinId="8" hidden="1"/>
    <cellStyle name="Hiperpovezava" xfId="357" builtinId="8" hidden="1"/>
    <cellStyle name="Hiperpovezava" xfId="169" builtinId="8" hidden="1"/>
    <cellStyle name="Hiperpovezava" xfId="9" builtinId="8" hidden="1"/>
    <cellStyle name="Hiperpovezava" xfId="335" builtinId="8" hidden="1"/>
    <cellStyle name="Hiperpovezava" xfId="315" builtinId="8" hidden="1"/>
    <cellStyle name="Hiperpovezava" xfId="487" builtinId="8" hidden="1"/>
    <cellStyle name="Hiperpovezava" xfId="449" builtinId="8" hidden="1"/>
    <cellStyle name="Hiperpovezava" xfId="69" builtinId="8" hidden="1"/>
    <cellStyle name="Hiperpovezava" xfId="463" builtinId="8" hidden="1"/>
    <cellStyle name="Hiperpovezava" xfId="343" builtinId="8" hidden="1"/>
    <cellStyle name="Hiperpovezava" xfId="205" builtinId="8" hidden="1"/>
    <cellStyle name="Hiperpovezava" xfId="67" builtinId="8" hidden="1"/>
    <cellStyle name="Hiperpovezava" xfId="455" builtinId="8" hidden="1"/>
    <cellStyle name="Hiperpovezava" xfId="143" builtinId="8" hidden="1"/>
    <cellStyle name="Hiperpovezava" xfId="401" builtinId="8" hidden="1"/>
    <cellStyle name="Hiperpovezava" xfId="403" builtinId="8" hidden="1"/>
    <cellStyle name="Hiperpovezava" xfId="453" builtinId="8" hidden="1"/>
    <cellStyle name="Hiperpovezava" xfId="477" builtinId="8" hidden="1"/>
    <cellStyle name="Hiperpovezava" xfId="433" builtinId="8" hidden="1"/>
    <cellStyle name="Hiperpovezava" xfId="129" builtinId="8" hidden="1"/>
    <cellStyle name="Hiperpovezava" xfId="259" builtinId="8" hidden="1"/>
    <cellStyle name="Hiperpovezava" xfId="1" builtinId="8" hidden="1"/>
    <cellStyle name="Hiperpovezava" xfId="45" builtinId="8" hidden="1"/>
    <cellStyle name="Hiperpovezava" xfId="53" builtinId="8" hidden="1"/>
    <cellStyle name="Hiperpovezava" xfId="221" builtinId="8" hidden="1"/>
    <cellStyle name="Hiperpovezava" xfId="103" builtinId="8" hidden="1"/>
    <cellStyle name="Hiperpovezava" xfId="435" builtinId="8" hidden="1"/>
    <cellStyle name="Hiperpovezava" xfId="171" builtinId="8" hidden="1"/>
    <cellStyle name="Hiperpovezava" xfId="59" builtinId="8" hidden="1"/>
    <cellStyle name="Hiperpovezava" xfId="299" builtinId="8" hidden="1"/>
    <cellStyle name="Hiperpovezava" xfId="291" builtinId="8" hidden="1"/>
    <cellStyle name="Hiperpovezava" xfId="11" builtinId="8" hidden="1"/>
    <cellStyle name="Hiperpovezava" xfId="225" builtinId="8" hidden="1"/>
    <cellStyle name="Hiperpovezava" xfId="253" builtinId="8" hidden="1"/>
    <cellStyle name="Hiperpovezava" xfId="451" builtinId="8" hidden="1"/>
    <cellStyle name="Hiperpovezava" xfId="281" builtinId="8" hidden="1"/>
    <cellStyle name="Hiperpovezava" xfId="115" builtinId="8" hidden="1"/>
    <cellStyle name="Hiperpovezava" xfId="407" builtinId="8" hidden="1"/>
    <cellStyle name="Hiperpovezava" xfId="231" builtinId="8" hidden="1"/>
    <cellStyle name="Hiperpovezava" xfId="411" builtinId="8" hidden="1"/>
    <cellStyle name="Hiperpovezava" xfId="167" builtinId="8" hidden="1"/>
    <cellStyle name="Hiperpovezava" xfId="363" builtinId="8" hidden="1"/>
    <cellStyle name="Hiperpovezava" xfId="83" builtinId="8" hidden="1"/>
    <cellStyle name="Hiperpovezava" xfId="155" builtinId="8" hidden="1"/>
    <cellStyle name="Hiperpovezava" xfId="185" builtinId="8" hidden="1"/>
    <cellStyle name="Hiperpovezava" xfId="419" builtinId="8" hidden="1"/>
    <cellStyle name="Hiperpovezava" xfId="37" builtinId="8" hidden="1"/>
    <cellStyle name="Hiperpovezava" xfId="457" builtinId="8" hidden="1"/>
    <cellStyle name="Hiperpovezava" xfId="161" builtinId="8" hidden="1"/>
    <cellStyle name="Hiperpovezava" xfId="133" builtinId="8" hidden="1"/>
    <cellStyle name="Hiperpovezava" xfId="39" builtinId="8" hidden="1"/>
    <cellStyle name="Hiperpovezava" xfId="385" builtinId="8" hidden="1"/>
    <cellStyle name="Hiperpovezava" xfId="413" builtinId="8" hidden="1"/>
    <cellStyle name="Hiperpovezava" xfId="163" builtinId="8" hidden="1"/>
    <cellStyle name="Hiperpovezava" xfId="33" builtinId="8" hidden="1"/>
    <cellStyle name="Hiperpovezava" xfId="479" builtinId="8" hidden="1"/>
    <cellStyle name="Hiperpovezava" xfId="237" builtinId="8" hidden="1"/>
    <cellStyle name="Hiperpovezava" xfId="97" builtinId="8" hidden="1"/>
    <cellStyle name="Hiperpovezava" xfId="151" builtinId="8" hidden="1"/>
    <cellStyle name="Hiperpovezava" xfId="277" builtinId="8" hidden="1"/>
    <cellStyle name="Hiperpovezava" xfId="377" builtinId="8" hidden="1"/>
    <cellStyle name="Hiperpovezava" xfId="459" builtinId="8" hidden="1"/>
    <cellStyle name="Hiperpovezava" xfId="241" builtinId="8" hidden="1"/>
    <cellStyle name="Hiperpovezava" xfId="99" builtinId="8" hidden="1"/>
    <cellStyle name="Hiperpovezava" xfId="313" builtinId="8" hidden="1"/>
    <cellStyle name="Hiperpovezava" xfId="147" builtinId="8" hidden="1"/>
    <cellStyle name="Hiperpovezava" xfId="35" builtinId="8" hidden="1"/>
    <cellStyle name="Izhod" xfId="506" builtinId="21" customBuiltin="1"/>
    <cellStyle name="Naslov" xfId="497" builtinId="15" customBuiltin="1"/>
    <cellStyle name="Naslov 1" xfId="498" builtinId="16" customBuiltin="1"/>
    <cellStyle name="Naslov 2" xfId="499" builtinId="17" customBuiltin="1"/>
    <cellStyle name="Naslov 3" xfId="500" builtinId="18" customBuiltin="1"/>
    <cellStyle name="Naslov 4" xfId="501" builtinId="19" customBuiltin="1"/>
    <cellStyle name="Navadno" xfId="0" builtinId="0"/>
    <cellStyle name="Navadno 2" xfId="537" xr:uid="{00000000-0005-0000-0000-000012010000}"/>
    <cellStyle name="Navadno 2 2" xfId="543" xr:uid="{00000000-0005-0000-0000-000013010000}"/>
    <cellStyle name="Navadno 3" xfId="540" xr:uid="{00000000-0005-0000-0000-000014010000}"/>
    <cellStyle name="Nevtralno" xfId="504" builtinId="28" customBuiltin="1"/>
    <cellStyle name="Normal 2" xfId="317" xr:uid="{00000000-0005-0000-0000-000016010000}"/>
    <cellStyle name="Normal 2 2" xfId="542" xr:uid="{00000000-0005-0000-0000-000017010000}"/>
    <cellStyle name="Obiskana hiperpovezava" xfId="426" builtinId="9" hidden="1"/>
    <cellStyle name="Obiskana hiperpovezava" xfId="304" builtinId="9" hidden="1"/>
    <cellStyle name="Obiskana hiperpovezava" xfId="168" builtinId="9" hidden="1"/>
    <cellStyle name="Obiskana hiperpovezava" xfId="244" builtinId="9" hidden="1"/>
    <cellStyle name="Obiskana hiperpovezava" xfId="412" builtinId="9" hidden="1"/>
    <cellStyle name="Obiskana hiperpovezava" xfId="250" builtinId="9" hidden="1"/>
    <cellStyle name="Obiskana hiperpovezava" xfId="288" builtinId="9" hidden="1"/>
    <cellStyle name="Obiskana hiperpovezava" xfId="358" builtinId="9" hidden="1"/>
    <cellStyle name="Obiskana hiperpovezava" xfId="366" builtinId="9" hidden="1"/>
    <cellStyle name="Obiskana hiperpovezava" xfId="338" builtinId="9" hidden="1"/>
    <cellStyle name="Obiskana hiperpovezava" xfId="188" builtinId="9" hidden="1"/>
    <cellStyle name="Obiskana hiperpovezava" xfId="380" builtinId="9" hidden="1"/>
    <cellStyle name="Obiskana hiperpovezava" xfId="230" builtinId="9" hidden="1"/>
    <cellStyle name="Obiskana hiperpovezava" xfId="210" builtinId="9" hidden="1"/>
    <cellStyle name="Obiskana hiperpovezava" xfId="172" builtinId="9" hidden="1"/>
    <cellStyle name="Obiskana hiperpovezava" xfId="440" builtinId="9" hidden="1"/>
    <cellStyle name="Obiskana hiperpovezava" xfId="26" builtinId="9" hidden="1"/>
    <cellStyle name="Obiskana hiperpovezava" xfId="10" builtinId="9" hidden="1"/>
    <cellStyle name="Obiskana hiperpovezava" xfId="482" builtinId="9" hidden="1"/>
    <cellStyle name="Obiskana hiperpovezava" xfId="192" builtinId="9" hidden="1"/>
    <cellStyle name="Obiskana hiperpovezava" xfId="148" builtinId="9" hidden="1"/>
    <cellStyle name="Obiskana hiperpovezava" xfId="68" builtinId="9" hidden="1"/>
    <cellStyle name="Obiskana hiperpovezava" xfId="460" builtinId="9" hidden="1"/>
    <cellStyle name="Obiskana hiperpovezava" xfId="202" builtinId="9" hidden="1"/>
    <cellStyle name="Obiskana hiperpovezava" xfId="484" builtinId="9" hidden="1"/>
    <cellStyle name="Obiskana hiperpovezava" xfId="328" builtinId="9" hidden="1"/>
    <cellStyle name="Obiskana hiperpovezava" xfId="268" builtinId="9" hidden="1"/>
    <cellStyle name="Obiskana hiperpovezava" xfId="418" builtinId="9" hidden="1"/>
    <cellStyle name="Obiskana hiperpovezava" xfId="170" builtinId="9" hidden="1"/>
    <cellStyle name="Obiskana hiperpovezava" xfId="332" builtinId="9" hidden="1"/>
    <cellStyle name="Obiskana hiperpovezava" xfId="196" builtinId="9" hidden="1"/>
    <cellStyle name="Obiskana hiperpovezava" xfId="184" builtinId="9" hidden="1"/>
    <cellStyle name="Obiskana hiperpovezava" xfId="180" builtinId="9" hidden="1"/>
    <cellStyle name="Obiskana hiperpovezava" xfId="262" builtinId="9" hidden="1"/>
    <cellStyle name="Obiskana hiperpovezava" xfId="344" builtinId="9" hidden="1"/>
    <cellStyle name="Obiskana hiperpovezava" xfId="50" builtinId="9" hidden="1"/>
    <cellStyle name="Obiskana hiperpovezava" xfId="186" builtinId="9" hidden="1"/>
    <cellStyle name="Obiskana hiperpovezava" xfId="236" builtinId="9" hidden="1"/>
    <cellStyle name="Obiskana hiperpovezava" xfId="480" builtinId="9" hidden="1"/>
    <cellStyle name="Obiskana hiperpovezava" xfId="286" builtinId="9" hidden="1"/>
    <cellStyle name="Obiskana hiperpovezava" xfId="374" builtinId="9" hidden="1"/>
    <cellStyle name="Obiskana hiperpovezava" xfId="234" builtinId="9" hidden="1"/>
    <cellStyle name="Obiskana hiperpovezava" xfId="30" builtinId="9" hidden="1"/>
    <cellStyle name="Obiskana hiperpovezava" xfId="370" builtinId="9" hidden="1"/>
    <cellStyle name="Obiskana hiperpovezava" xfId="448" builtinId="9" hidden="1"/>
    <cellStyle name="Obiskana hiperpovezava" xfId="406" builtinId="9" hidden="1"/>
    <cellStyle name="Obiskana hiperpovezava" xfId="442" builtinId="9" hidden="1"/>
    <cellStyle name="Obiskana hiperpovezava" xfId="36" builtinId="9" hidden="1"/>
    <cellStyle name="Obiskana hiperpovezava" xfId="376" builtinId="9" hidden="1"/>
    <cellStyle name="Obiskana hiperpovezava" xfId="274" builtinId="9" hidden="1"/>
    <cellStyle name="Obiskana hiperpovezava" xfId="156" builtinId="9" hidden="1"/>
    <cellStyle name="Obiskana hiperpovezava" xfId="266" builtinId="9" hidden="1"/>
    <cellStyle name="Obiskana hiperpovezava" xfId="110" builtinId="9" hidden="1"/>
    <cellStyle name="Obiskana hiperpovezava" xfId="438" builtinId="9" hidden="1"/>
    <cellStyle name="Obiskana hiperpovezava" xfId="336" builtinId="9" hidden="1"/>
    <cellStyle name="Obiskana hiperpovezava" xfId="306" builtinId="9" hidden="1"/>
    <cellStyle name="Obiskana hiperpovezava" xfId="240" builtinId="9" hidden="1"/>
    <cellStyle name="Obiskana hiperpovezava" xfId="352" builtinId="9" hidden="1"/>
    <cellStyle name="Obiskana hiperpovezava" xfId="146" builtinId="9" hidden="1"/>
    <cellStyle name="Obiskana hiperpovezava" xfId="106" builtinId="9" hidden="1"/>
    <cellStyle name="Obiskana hiperpovezava" xfId="90" builtinId="9" hidden="1"/>
    <cellStyle name="Obiskana hiperpovezava" xfId="316" builtinId="9" hidden="1"/>
    <cellStyle name="Obiskana hiperpovezava" xfId="52" builtinId="9" hidden="1"/>
    <cellStyle name="Obiskana hiperpovezava" xfId="492" builtinId="9" hidden="1"/>
    <cellStyle name="Obiskana hiperpovezava" xfId="94" builtinId="9" hidden="1"/>
    <cellStyle name="Obiskana hiperpovezava" xfId="404" builtinId="9" hidden="1"/>
    <cellStyle name="Obiskana hiperpovezava" xfId="346" builtinId="9" hidden="1"/>
    <cellStyle name="Obiskana hiperpovezava" xfId="434" builtinId="9" hidden="1"/>
    <cellStyle name="Obiskana hiperpovezava" xfId="72" builtinId="9" hidden="1"/>
    <cellStyle name="Obiskana hiperpovezava" xfId="322" builtinId="9" hidden="1"/>
    <cellStyle name="Obiskana hiperpovezava" xfId="464" builtinId="9" hidden="1"/>
    <cellStyle name="Obiskana hiperpovezava" xfId="296" builtinId="9" hidden="1"/>
    <cellStyle name="Obiskana hiperpovezava" xfId="436" builtinId="9" hidden="1"/>
    <cellStyle name="Obiskana hiperpovezava" xfId="330" builtinId="9" hidden="1"/>
    <cellStyle name="Obiskana hiperpovezava" xfId="432" builtinId="9" hidden="1"/>
    <cellStyle name="Obiskana hiperpovezava" xfId="40" builtinId="9" hidden="1"/>
    <cellStyle name="Obiskana hiperpovezava" xfId="38" builtinId="9" hidden="1"/>
    <cellStyle name="Obiskana hiperpovezava" xfId="70" builtinId="9" hidden="1"/>
    <cellStyle name="Obiskana hiperpovezava" xfId="356" builtinId="9" hidden="1"/>
    <cellStyle name="Obiskana hiperpovezava" xfId="32" builtinId="9" hidden="1"/>
    <cellStyle name="Obiskana hiperpovezava" xfId="456" builtinId="9" hidden="1"/>
    <cellStyle name="Obiskana hiperpovezava" xfId="204" builtinId="9" hidden="1"/>
    <cellStyle name="Obiskana hiperpovezava" xfId="238" builtinId="9" hidden="1"/>
    <cellStyle name="Obiskana hiperpovezava" xfId="218" builtinId="9" hidden="1"/>
    <cellStyle name="Obiskana hiperpovezava" xfId="144" builtinId="9" hidden="1"/>
    <cellStyle name="Obiskana hiperpovezava" xfId="402" builtinId="9" hidden="1"/>
    <cellStyle name="Obiskana hiperpovezava" xfId="60" builtinId="9" hidden="1"/>
    <cellStyle name="Obiskana hiperpovezava" xfId="194" builtinId="9" hidden="1"/>
    <cellStyle name="Obiskana hiperpovezava" xfId="108" builtinId="9" hidden="1"/>
    <cellStyle name="Obiskana hiperpovezava" xfId="12" builtinId="9" hidden="1"/>
    <cellStyle name="Obiskana hiperpovezava" xfId="468" builtinId="9" hidden="1"/>
    <cellStyle name="Obiskana hiperpovezava" xfId="420" builtinId="9" hidden="1"/>
    <cellStyle name="Obiskana hiperpovezava" xfId="476" builtinId="9" hidden="1"/>
    <cellStyle name="Obiskana hiperpovezava" xfId="424" builtinId="9" hidden="1"/>
    <cellStyle name="Obiskana hiperpovezava" xfId="64" builtinId="9" hidden="1"/>
    <cellStyle name="Obiskana hiperpovezava" xfId="154" builtinId="9" hidden="1"/>
    <cellStyle name="Obiskana hiperpovezava" xfId="96" builtinId="9" hidden="1"/>
    <cellStyle name="Obiskana hiperpovezava" xfId="278" builtinId="9" hidden="1"/>
    <cellStyle name="Obiskana hiperpovezava" xfId="22" builtinId="9" hidden="1"/>
    <cellStyle name="Obiskana hiperpovezava" xfId="114" builtinId="9" hidden="1"/>
    <cellStyle name="Obiskana hiperpovezava" xfId="206" builtinId="9" hidden="1"/>
    <cellStyle name="Obiskana hiperpovezava" xfId="138" builtinId="9" hidden="1"/>
    <cellStyle name="Obiskana hiperpovezava" xfId="264" builtinId="9" hidden="1"/>
    <cellStyle name="Obiskana hiperpovezava" xfId="14" builtinId="9" hidden="1"/>
    <cellStyle name="Obiskana hiperpovezava" xfId="2" builtinId="9" hidden="1"/>
    <cellStyle name="Obiskana hiperpovezava" xfId="292" builtinId="9" hidden="1"/>
    <cellStyle name="Obiskana hiperpovezava" xfId="362" builtinId="9" hidden="1"/>
    <cellStyle name="Obiskana hiperpovezava" xfId="18" builtinId="9" hidden="1"/>
    <cellStyle name="Obiskana hiperpovezava" xfId="220" builtinId="9" hidden="1"/>
    <cellStyle name="Obiskana hiperpovezava" xfId="416" builtinId="9" hidden="1"/>
    <cellStyle name="Obiskana hiperpovezava" xfId="76" builtinId="9" hidden="1"/>
    <cellStyle name="Obiskana hiperpovezava" xfId="446" builtinId="9" hidden="1"/>
    <cellStyle name="Obiskana hiperpovezava" xfId="408" builtinId="9" hidden="1"/>
    <cellStyle name="Obiskana hiperpovezava" xfId="340" builtinId="9" hidden="1"/>
    <cellStyle name="Obiskana hiperpovezava" xfId="98" builtinId="9" hidden="1"/>
    <cellStyle name="Obiskana hiperpovezava" xfId="66" builtinId="9" hidden="1"/>
    <cellStyle name="Obiskana hiperpovezava" xfId="208" builtinId="9" hidden="1"/>
    <cellStyle name="Obiskana hiperpovezava" xfId="100" builtinId="9" hidden="1"/>
    <cellStyle name="Obiskana hiperpovezava" xfId="276" builtinId="9" hidden="1"/>
    <cellStyle name="Obiskana hiperpovezava" xfId="378" builtinId="9" hidden="1"/>
    <cellStyle name="Obiskana hiperpovezava" xfId="178" builtinId="9" hidden="1"/>
    <cellStyle name="Obiskana hiperpovezava" xfId="164" builtinId="9" hidden="1"/>
    <cellStyle name="Obiskana hiperpovezava" xfId="252" builtinId="9" hidden="1"/>
    <cellStyle name="Obiskana hiperpovezava" xfId="488" builtinId="9" hidden="1"/>
    <cellStyle name="Obiskana hiperpovezava" xfId="88" builtinId="9" hidden="1"/>
    <cellStyle name="Obiskana hiperpovezava" xfId="300" builtinId="9" hidden="1"/>
    <cellStyle name="Obiskana hiperpovezava" xfId="494" builtinId="9" hidden="1"/>
    <cellStyle name="Obiskana hiperpovezava" xfId="24" builtinId="9" hidden="1"/>
    <cellStyle name="Obiskana hiperpovezava" xfId="298" builtinId="9" hidden="1"/>
    <cellStyle name="Obiskana hiperpovezava" xfId="84" builtinId="9" hidden="1"/>
    <cellStyle name="Obiskana hiperpovezava" xfId="118" builtinId="9" hidden="1"/>
    <cellStyle name="Obiskana hiperpovezava" xfId="466" builtinId="9" hidden="1"/>
    <cellStyle name="Obiskana hiperpovezava" xfId="20" builtinId="9" hidden="1"/>
    <cellStyle name="Obiskana hiperpovezava" xfId="136" builtinId="9" hidden="1"/>
    <cellStyle name="Obiskana hiperpovezava" xfId="450" builtinId="9" hidden="1"/>
    <cellStyle name="Obiskana hiperpovezava" xfId="132" builtinId="9" hidden="1"/>
    <cellStyle name="Obiskana hiperpovezava" xfId="478" builtinId="9" hidden="1"/>
    <cellStyle name="Obiskana hiperpovezava" xfId="290" builtinId="9" hidden="1"/>
    <cellStyle name="Obiskana hiperpovezava" xfId="496" builtinId="9" hidden="1"/>
    <cellStyle name="Obiskana hiperpovezava" xfId="198" builtinId="9" hidden="1"/>
    <cellStyle name="Obiskana hiperpovezava" xfId="4" builtinId="9" hidden="1"/>
    <cellStyle name="Obiskana hiperpovezava" xfId="308" builtinId="9" hidden="1"/>
    <cellStyle name="Obiskana hiperpovezava" xfId="222" builtinId="9" hidden="1"/>
    <cellStyle name="Obiskana hiperpovezava" xfId="388" builtinId="9" hidden="1"/>
    <cellStyle name="Obiskana hiperpovezava" xfId="364" builtinId="9" hidden="1"/>
    <cellStyle name="Obiskana hiperpovezava" xfId="182" builtinId="9" hidden="1"/>
    <cellStyle name="Obiskana hiperpovezava" xfId="28" builtinId="9" hidden="1"/>
    <cellStyle name="Obiskana hiperpovezava" xfId="82" builtinId="9" hidden="1"/>
    <cellStyle name="Obiskana hiperpovezava" xfId="302" builtinId="9" hidden="1"/>
    <cellStyle name="Obiskana hiperpovezava" xfId="470" builtinId="9" hidden="1"/>
    <cellStyle name="Obiskana hiperpovezava" xfId="326" builtinId="9" hidden="1"/>
    <cellStyle name="Obiskana hiperpovezava" xfId="462" builtinId="9" hidden="1"/>
    <cellStyle name="Obiskana hiperpovezava" xfId="368" builtinId="9" hidden="1"/>
    <cellStyle name="Obiskana hiperpovezava" xfId="282" builtinId="9" hidden="1"/>
    <cellStyle name="Obiskana hiperpovezava" xfId="54" builtinId="9" hidden="1"/>
    <cellStyle name="Obiskana hiperpovezava" xfId="350" builtinId="9" hidden="1"/>
    <cellStyle name="Obiskana hiperpovezava" xfId="176" builtinId="9" hidden="1"/>
    <cellStyle name="Obiskana hiperpovezava" xfId="102" builtinId="9" hidden="1"/>
    <cellStyle name="Obiskana hiperpovezava" xfId="256" builtinId="9" hidden="1"/>
    <cellStyle name="Obiskana hiperpovezava" xfId="150" builtinId="9" hidden="1"/>
    <cellStyle name="Obiskana hiperpovezava" xfId="80" builtinId="9" hidden="1"/>
    <cellStyle name="Obiskana hiperpovezava" xfId="160" builtinId="9" hidden="1"/>
    <cellStyle name="Obiskana hiperpovezava" xfId="248" builtinId="9" hidden="1"/>
    <cellStyle name="Obiskana hiperpovezava" xfId="224" builtinId="9" hidden="1"/>
    <cellStyle name="Obiskana hiperpovezava" xfId="16" builtinId="9" hidden="1"/>
    <cellStyle name="Obiskana hiperpovezava" xfId="242" builtinId="9" hidden="1"/>
    <cellStyle name="Obiskana hiperpovezava" xfId="394" builtinId="9" hidden="1"/>
    <cellStyle name="Obiskana hiperpovezava" xfId="142" builtinId="9" hidden="1"/>
    <cellStyle name="Obiskana hiperpovezava" xfId="78" builtinId="9" hidden="1"/>
    <cellStyle name="Obiskana hiperpovezava" xfId="396" builtinId="9" hidden="1"/>
    <cellStyle name="Obiskana hiperpovezava" xfId="444" builtinId="9" hidden="1"/>
    <cellStyle name="Obiskana hiperpovezava" xfId="410" builtinId="9" hidden="1"/>
    <cellStyle name="Obiskana hiperpovezava" xfId="122" builtinId="9" hidden="1"/>
    <cellStyle name="Obiskana hiperpovezava" xfId="452" builtinId="9" hidden="1"/>
    <cellStyle name="Obiskana hiperpovezava" xfId="228" builtinId="9" hidden="1"/>
    <cellStyle name="Obiskana hiperpovezava" xfId="166" builtinId="9" hidden="1"/>
    <cellStyle name="Obiskana hiperpovezava" xfId="428" builtinId="9" hidden="1"/>
    <cellStyle name="Obiskana hiperpovezava" xfId="386" builtinId="9" hidden="1"/>
    <cellStyle name="Obiskana hiperpovezava" xfId="116" builtinId="9" hidden="1"/>
    <cellStyle name="Obiskana hiperpovezava" xfId="382" builtinId="9" hidden="1"/>
    <cellStyle name="Obiskana hiperpovezava" xfId="310" builtinId="9" hidden="1"/>
    <cellStyle name="Obiskana hiperpovezava" xfId="320" builtinId="9" hidden="1"/>
    <cellStyle name="Obiskana hiperpovezava" xfId="324" builtinId="9" hidden="1"/>
    <cellStyle name="Obiskana hiperpovezava" xfId="430" builtinId="9" hidden="1"/>
    <cellStyle name="Obiskana hiperpovezava" xfId="112" builtinId="9" hidden="1"/>
    <cellStyle name="Obiskana hiperpovezava" xfId="348" builtinId="9" hidden="1"/>
    <cellStyle name="Obiskana hiperpovezava" xfId="120" builtinId="9" hidden="1"/>
    <cellStyle name="Obiskana hiperpovezava" xfId="74" builtinId="9" hidden="1"/>
    <cellStyle name="Obiskana hiperpovezava" xfId="128" builtinId="9" hidden="1"/>
    <cellStyle name="Obiskana hiperpovezava" xfId="130" builtinId="9" hidden="1"/>
    <cellStyle name="Obiskana hiperpovezava" xfId="190" builtinId="9" hidden="1"/>
    <cellStyle name="Obiskana hiperpovezava" xfId="246" builtinId="9" hidden="1"/>
    <cellStyle name="Obiskana hiperpovezava" xfId="56" builtinId="9" hidden="1"/>
    <cellStyle name="Obiskana hiperpovezava" xfId="158" builtinId="9" hidden="1"/>
    <cellStyle name="Obiskana hiperpovezava" xfId="162" builtinId="9" hidden="1"/>
    <cellStyle name="Obiskana hiperpovezava" xfId="270" builtinId="9" hidden="1"/>
    <cellStyle name="Obiskana hiperpovezava" xfId="214" builtinId="9" hidden="1"/>
    <cellStyle name="Obiskana hiperpovezava" xfId="474" builtinId="9" hidden="1"/>
    <cellStyle name="Obiskana hiperpovezava" xfId="414" builtinId="9" hidden="1"/>
    <cellStyle name="Obiskana hiperpovezava" xfId="384" builtinId="9" hidden="1"/>
    <cellStyle name="Obiskana hiperpovezava" xfId="354" builtinId="9" hidden="1"/>
    <cellStyle name="Obiskana hiperpovezava" xfId="58" builtinId="9" hidden="1"/>
    <cellStyle name="Obiskana hiperpovezava" xfId="6" builtinId="9" hidden="1"/>
    <cellStyle name="Obiskana hiperpovezava" xfId="486" builtinId="9" hidden="1"/>
    <cellStyle name="Obiskana hiperpovezava" xfId="392" builtinId="9" hidden="1"/>
    <cellStyle name="Obiskana hiperpovezava" xfId="48" builtinId="9" hidden="1"/>
    <cellStyle name="Obiskana hiperpovezava" xfId="258" builtinId="9" hidden="1"/>
    <cellStyle name="Obiskana hiperpovezava" xfId="232" builtinId="9" hidden="1"/>
    <cellStyle name="Obiskana hiperpovezava" xfId="260" builtinId="9" hidden="1"/>
    <cellStyle name="Obiskana hiperpovezava" xfId="152" builtinId="9" hidden="1"/>
    <cellStyle name="Obiskana hiperpovezava" xfId="342" builtinId="9" hidden="1"/>
    <cellStyle name="Obiskana hiperpovezava" xfId="44" builtinId="9" hidden="1"/>
    <cellStyle name="Obiskana hiperpovezava" xfId="216" builtinId="9" hidden="1"/>
    <cellStyle name="Obiskana hiperpovezava" xfId="314" builtinId="9" hidden="1"/>
    <cellStyle name="Obiskana hiperpovezava" xfId="294" builtinId="9" hidden="1"/>
    <cellStyle name="Obiskana hiperpovezava" xfId="472" builtinId="9" hidden="1"/>
    <cellStyle name="Obiskana hiperpovezava" xfId="174" builtinId="9" hidden="1"/>
    <cellStyle name="Obiskana hiperpovezava" xfId="458" builtinId="9" hidden="1"/>
    <cellStyle name="Obiskana hiperpovezava" xfId="124" builtinId="9" hidden="1"/>
    <cellStyle name="Obiskana hiperpovezava" xfId="140" builtinId="9" hidden="1"/>
    <cellStyle name="Obiskana hiperpovezava" xfId="254" builtinId="9" hidden="1"/>
    <cellStyle name="Obiskana hiperpovezava" xfId="334" builtinId="9" hidden="1"/>
    <cellStyle name="Obiskana hiperpovezava" xfId="42" builtinId="9" hidden="1"/>
    <cellStyle name="Obiskana hiperpovezava" xfId="34" builtinId="9" hidden="1"/>
    <cellStyle name="Obiskana hiperpovezava" xfId="200" builtinId="9" hidden="1"/>
    <cellStyle name="Obiskana hiperpovezava" xfId="62" builtinId="9" hidden="1"/>
    <cellStyle name="Obiskana hiperpovezava" xfId="490" builtinId="9" hidden="1"/>
    <cellStyle name="Obiskana hiperpovezava" xfId="126" builtinId="9" hidden="1"/>
    <cellStyle name="Obiskana hiperpovezava" xfId="400" builtinId="9" hidden="1"/>
    <cellStyle name="Obiskana hiperpovezava" xfId="372" builtinId="9" hidden="1"/>
    <cellStyle name="Obiskana hiperpovezava" xfId="284" builtinId="9" hidden="1"/>
    <cellStyle name="Obiskana hiperpovezava" xfId="212" builtinId="9" hidden="1"/>
    <cellStyle name="Obiskana hiperpovezava" xfId="92" builtinId="9" hidden="1"/>
    <cellStyle name="Obiskana hiperpovezava" xfId="104" builtinId="9" hidden="1"/>
    <cellStyle name="Obiskana hiperpovezava" xfId="312" builtinId="9" hidden="1"/>
    <cellStyle name="Obiskana hiperpovezava" xfId="422" builtinId="9" hidden="1"/>
    <cellStyle name="Obiskana hiperpovezava" xfId="398" builtinId="9" hidden="1"/>
    <cellStyle name="Obiskana hiperpovezava" xfId="86" builtinId="9" hidden="1"/>
    <cellStyle name="Obiskana hiperpovezava" xfId="390" builtinId="9" hidden="1"/>
    <cellStyle name="Obiskana hiperpovezava" xfId="360" builtinId="9" hidden="1"/>
    <cellStyle name="Obiskana hiperpovezava" xfId="226" builtinId="9" hidden="1"/>
    <cellStyle name="Obiskana hiperpovezava" xfId="454" builtinId="9" hidden="1"/>
    <cellStyle name="Obiskana hiperpovezava" xfId="280" builtinId="9" hidden="1"/>
    <cellStyle name="Obiskana hiperpovezava" xfId="46" builtinId="9" hidden="1"/>
    <cellStyle name="Obiskana hiperpovezava" xfId="134" builtinId="9" hidden="1"/>
    <cellStyle name="Obiskana hiperpovezava" xfId="8" builtinId="9" hidden="1"/>
    <cellStyle name="Obiskana hiperpovezava" xfId="272" builtinId="9" hidden="1"/>
    <cellStyle name="Odstotek" xfId="544" builtinId="5"/>
    <cellStyle name="Opomba 2" xfId="538" xr:uid="{00000000-0005-0000-0000-000010020000}"/>
    <cellStyle name="Opozorilo" xfId="510" builtinId="11" customBuiltin="1"/>
    <cellStyle name="Pojasnjevalno besedilo" xfId="511" builtinId="53" customBuiltin="1"/>
    <cellStyle name="Poudarek1" xfId="513" builtinId="29" customBuiltin="1"/>
    <cellStyle name="Poudarek2" xfId="517" builtinId="33" customBuiltin="1"/>
    <cellStyle name="Poudarek3" xfId="521" builtinId="37" customBuiltin="1"/>
    <cellStyle name="Poudarek4" xfId="525" builtinId="41" customBuiltin="1"/>
    <cellStyle name="Poudarek5" xfId="529" builtinId="45" customBuiltin="1"/>
    <cellStyle name="Poudarek6" xfId="533" builtinId="49" customBuiltin="1"/>
    <cellStyle name="Povezana celica" xfId="508" builtinId="24" customBuiltin="1"/>
    <cellStyle name="Preveri celico" xfId="509" builtinId="23" customBuiltin="1"/>
    <cellStyle name="Računanje" xfId="507" builtinId="22" customBuiltin="1"/>
    <cellStyle name="Slabo" xfId="503" builtinId="27" customBuiltin="1"/>
    <cellStyle name="Valuta" xfId="539" builtinId="4"/>
    <cellStyle name="Valuta 2" xfId="541" xr:uid="{00000000-0005-0000-0000-00001E020000}"/>
    <cellStyle name="Vnos" xfId="505" builtinId="20" customBuiltin="1"/>
    <cellStyle name="Vsota" xfId="512" builtinId="25" customBuiltin="1"/>
  </cellStyles>
  <dxfs count="56">
    <dxf>
      <font>
        <color theme="0"/>
      </font>
      <fill>
        <patternFill>
          <bgColor rgb="FF0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color auto="1"/>
      </font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color theme="0"/>
      </font>
      <fill>
        <patternFill>
          <bgColor rgb="FF1C79F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BFBFB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E26B0A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C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1C79F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FFFF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color auto="1"/>
      </font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color theme="0"/>
      </font>
      <fill>
        <patternFill>
          <bgColor rgb="FF1C79F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color theme="0"/>
      </font>
      <fill>
        <patternFill>
          <bgColor rgb="FF1C79F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1C79F0"/>
      <color rgb="FFBFBFBF"/>
      <color rgb="FF00CC00"/>
      <color rgb="FFF99A1C"/>
      <color rgb="FFE26B0A"/>
      <color rgb="FFFF66FF"/>
      <color rgb="FF7030A0"/>
      <color rgb="FF00CBD9"/>
      <color rgb="FFC21AA0"/>
      <color rgb="FFA6A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6.png"/><Relationship Id="rId21" Type="http://schemas.openxmlformats.org/officeDocument/2006/relationships/image" Target="../media/image51.png"/><Relationship Id="rId42" Type="http://schemas.openxmlformats.org/officeDocument/2006/relationships/image" Target="../media/image72.png"/><Relationship Id="rId47" Type="http://schemas.microsoft.com/office/2007/relationships/hdphoto" Target="../media/hdphoto1.wdp"/><Relationship Id="rId63" Type="http://schemas.openxmlformats.org/officeDocument/2006/relationships/image" Target="../media/image90.png"/><Relationship Id="rId68" Type="http://schemas.openxmlformats.org/officeDocument/2006/relationships/image" Target="../media/image94.png"/><Relationship Id="rId84" Type="http://schemas.openxmlformats.org/officeDocument/2006/relationships/image" Target="../media/image110.png"/><Relationship Id="rId89" Type="http://schemas.openxmlformats.org/officeDocument/2006/relationships/image" Target="../media/image115.png"/><Relationship Id="rId16" Type="http://schemas.openxmlformats.org/officeDocument/2006/relationships/image" Target="../media/image46.png"/><Relationship Id="rId107" Type="http://schemas.openxmlformats.org/officeDocument/2006/relationships/image" Target="../media/image133.png"/><Relationship Id="rId11" Type="http://schemas.openxmlformats.org/officeDocument/2006/relationships/image" Target="../media/image41.png"/><Relationship Id="rId32" Type="http://schemas.openxmlformats.org/officeDocument/2006/relationships/image" Target="../media/image62.png"/><Relationship Id="rId37" Type="http://schemas.openxmlformats.org/officeDocument/2006/relationships/image" Target="../media/image67.png"/><Relationship Id="rId53" Type="http://schemas.microsoft.com/office/2007/relationships/hdphoto" Target="../media/hdphoto3.wdp"/><Relationship Id="rId58" Type="http://schemas.openxmlformats.org/officeDocument/2006/relationships/image" Target="../media/image85.jpeg"/><Relationship Id="rId74" Type="http://schemas.openxmlformats.org/officeDocument/2006/relationships/image" Target="../media/image100.png"/><Relationship Id="rId79" Type="http://schemas.openxmlformats.org/officeDocument/2006/relationships/image" Target="../media/image105.png"/><Relationship Id="rId102" Type="http://schemas.openxmlformats.org/officeDocument/2006/relationships/image" Target="../media/image128.png"/><Relationship Id="rId5" Type="http://schemas.openxmlformats.org/officeDocument/2006/relationships/image" Target="../media/image35.png"/><Relationship Id="rId90" Type="http://schemas.openxmlformats.org/officeDocument/2006/relationships/image" Target="../media/image116.png"/><Relationship Id="rId95" Type="http://schemas.openxmlformats.org/officeDocument/2006/relationships/image" Target="../media/image121.jpeg"/><Relationship Id="rId22" Type="http://schemas.openxmlformats.org/officeDocument/2006/relationships/image" Target="../media/image52.png"/><Relationship Id="rId27" Type="http://schemas.openxmlformats.org/officeDocument/2006/relationships/image" Target="../media/image57.png"/><Relationship Id="rId43" Type="http://schemas.openxmlformats.org/officeDocument/2006/relationships/image" Target="../media/image73.png"/><Relationship Id="rId48" Type="http://schemas.openxmlformats.org/officeDocument/2006/relationships/image" Target="../media/image77.png"/><Relationship Id="rId64" Type="http://schemas.openxmlformats.org/officeDocument/2006/relationships/image" Target="../media/image91.png"/><Relationship Id="rId69" Type="http://schemas.openxmlformats.org/officeDocument/2006/relationships/image" Target="../media/image95.png"/><Relationship Id="rId80" Type="http://schemas.openxmlformats.org/officeDocument/2006/relationships/image" Target="../media/image106.png"/><Relationship Id="rId85" Type="http://schemas.openxmlformats.org/officeDocument/2006/relationships/image" Target="../media/image111.png"/><Relationship Id="rId12" Type="http://schemas.openxmlformats.org/officeDocument/2006/relationships/image" Target="../media/image42.png"/><Relationship Id="rId17" Type="http://schemas.openxmlformats.org/officeDocument/2006/relationships/image" Target="../media/image47.png"/><Relationship Id="rId33" Type="http://schemas.openxmlformats.org/officeDocument/2006/relationships/image" Target="../media/image63.png"/><Relationship Id="rId38" Type="http://schemas.openxmlformats.org/officeDocument/2006/relationships/image" Target="../media/image68.png"/><Relationship Id="rId59" Type="http://schemas.openxmlformats.org/officeDocument/2006/relationships/image" Target="../media/image86.jpeg"/><Relationship Id="rId103" Type="http://schemas.openxmlformats.org/officeDocument/2006/relationships/image" Target="../media/image129.png"/><Relationship Id="rId108" Type="http://schemas.openxmlformats.org/officeDocument/2006/relationships/image" Target="../media/image134.png"/><Relationship Id="rId54" Type="http://schemas.openxmlformats.org/officeDocument/2006/relationships/image" Target="../media/image81.jpeg"/><Relationship Id="rId70" Type="http://schemas.openxmlformats.org/officeDocument/2006/relationships/image" Target="../media/image96.png"/><Relationship Id="rId75" Type="http://schemas.openxmlformats.org/officeDocument/2006/relationships/image" Target="../media/image101.png"/><Relationship Id="rId91" Type="http://schemas.openxmlformats.org/officeDocument/2006/relationships/image" Target="../media/image117.png"/><Relationship Id="rId96" Type="http://schemas.openxmlformats.org/officeDocument/2006/relationships/image" Target="../media/image122.png"/><Relationship Id="rId1" Type="http://schemas.openxmlformats.org/officeDocument/2006/relationships/image" Target="../media/image1.png"/><Relationship Id="rId6" Type="http://schemas.openxmlformats.org/officeDocument/2006/relationships/image" Target="../media/image36.png"/><Relationship Id="rId15" Type="http://schemas.openxmlformats.org/officeDocument/2006/relationships/image" Target="../media/image45.png"/><Relationship Id="rId23" Type="http://schemas.openxmlformats.org/officeDocument/2006/relationships/image" Target="../media/image53.png"/><Relationship Id="rId28" Type="http://schemas.openxmlformats.org/officeDocument/2006/relationships/image" Target="../media/image58.png"/><Relationship Id="rId36" Type="http://schemas.openxmlformats.org/officeDocument/2006/relationships/image" Target="../media/image66.png"/><Relationship Id="rId49" Type="http://schemas.openxmlformats.org/officeDocument/2006/relationships/image" Target="../media/image78.png"/><Relationship Id="rId57" Type="http://schemas.openxmlformats.org/officeDocument/2006/relationships/image" Target="../media/image84.jpeg"/><Relationship Id="rId106" Type="http://schemas.openxmlformats.org/officeDocument/2006/relationships/image" Target="../media/image132.png"/><Relationship Id="rId10" Type="http://schemas.openxmlformats.org/officeDocument/2006/relationships/image" Target="../media/image40.png"/><Relationship Id="rId31" Type="http://schemas.openxmlformats.org/officeDocument/2006/relationships/image" Target="../media/image61.png"/><Relationship Id="rId44" Type="http://schemas.openxmlformats.org/officeDocument/2006/relationships/image" Target="../media/image74.png"/><Relationship Id="rId52" Type="http://schemas.openxmlformats.org/officeDocument/2006/relationships/image" Target="../media/image80.png"/><Relationship Id="rId60" Type="http://schemas.openxmlformats.org/officeDocument/2006/relationships/image" Target="../media/image87.jpeg"/><Relationship Id="rId65" Type="http://schemas.microsoft.com/office/2007/relationships/hdphoto" Target="../media/hdphoto4.wdp"/><Relationship Id="rId73" Type="http://schemas.openxmlformats.org/officeDocument/2006/relationships/image" Target="../media/image99.png"/><Relationship Id="rId78" Type="http://schemas.openxmlformats.org/officeDocument/2006/relationships/image" Target="../media/image104.png"/><Relationship Id="rId81" Type="http://schemas.openxmlformats.org/officeDocument/2006/relationships/image" Target="../media/image107.png"/><Relationship Id="rId86" Type="http://schemas.openxmlformats.org/officeDocument/2006/relationships/image" Target="../media/image112.png"/><Relationship Id="rId94" Type="http://schemas.openxmlformats.org/officeDocument/2006/relationships/image" Target="../media/image120.jpeg"/><Relationship Id="rId99" Type="http://schemas.openxmlformats.org/officeDocument/2006/relationships/image" Target="../media/image125.png"/><Relationship Id="rId101" Type="http://schemas.openxmlformats.org/officeDocument/2006/relationships/image" Target="../media/image127.png"/><Relationship Id="rId4" Type="http://schemas.openxmlformats.org/officeDocument/2006/relationships/image" Target="../media/image34.png"/><Relationship Id="rId9" Type="http://schemas.openxmlformats.org/officeDocument/2006/relationships/image" Target="../media/image39.png"/><Relationship Id="rId13" Type="http://schemas.openxmlformats.org/officeDocument/2006/relationships/image" Target="../media/image43.png"/><Relationship Id="rId18" Type="http://schemas.openxmlformats.org/officeDocument/2006/relationships/image" Target="../media/image48.png"/><Relationship Id="rId39" Type="http://schemas.openxmlformats.org/officeDocument/2006/relationships/image" Target="../media/image69.jpeg"/><Relationship Id="rId109" Type="http://schemas.openxmlformats.org/officeDocument/2006/relationships/image" Target="../media/image135.jpeg"/><Relationship Id="rId34" Type="http://schemas.openxmlformats.org/officeDocument/2006/relationships/image" Target="../media/image64.png"/><Relationship Id="rId50" Type="http://schemas.microsoft.com/office/2007/relationships/hdphoto" Target="../media/hdphoto2.wdp"/><Relationship Id="rId55" Type="http://schemas.openxmlformats.org/officeDocument/2006/relationships/image" Target="../media/image82.jpeg"/><Relationship Id="rId76" Type="http://schemas.openxmlformats.org/officeDocument/2006/relationships/image" Target="../media/image102.png"/><Relationship Id="rId97" Type="http://schemas.openxmlformats.org/officeDocument/2006/relationships/image" Target="../media/image123.png"/><Relationship Id="rId104" Type="http://schemas.openxmlformats.org/officeDocument/2006/relationships/image" Target="../media/image130.png"/><Relationship Id="rId7" Type="http://schemas.openxmlformats.org/officeDocument/2006/relationships/image" Target="../media/image37.png"/><Relationship Id="rId71" Type="http://schemas.openxmlformats.org/officeDocument/2006/relationships/image" Target="../media/image97.png"/><Relationship Id="rId92" Type="http://schemas.openxmlformats.org/officeDocument/2006/relationships/image" Target="../media/image118.png"/><Relationship Id="rId2" Type="http://schemas.openxmlformats.org/officeDocument/2006/relationships/image" Target="../media/image32.png"/><Relationship Id="rId29" Type="http://schemas.openxmlformats.org/officeDocument/2006/relationships/image" Target="../media/image59.png"/><Relationship Id="rId24" Type="http://schemas.openxmlformats.org/officeDocument/2006/relationships/image" Target="../media/image54.png"/><Relationship Id="rId40" Type="http://schemas.openxmlformats.org/officeDocument/2006/relationships/image" Target="../media/image70.png"/><Relationship Id="rId45" Type="http://schemas.openxmlformats.org/officeDocument/2006/relationships/image" Target="../media/image75.png"/><Relationship Id="rId66" Type="http://schemas.openxmlformats.org/officeDocument/2006/relationships/image" Target="../media/image92.png"/><Relationship Id="rId87" Type="http://schemas.openxmlformats.org/officeDocument/2006/relationships/image" Target="../media/image113.png"/><Relationship Id="rId110" Type="http://schemas.openxmlformats.org/officeDocument/2006/relationships/image" Target="../media/image136.png"/><Relationship Id="rId61" Type="http://schemas.openxmlformats.org/officeDocument/2006/relationships/image" Target="../media/image88.jpeg"/><Relationship Id="rId82" Type="http://schemas.openxmlformats.org/officeDocument/2006/relationships/image" Target="../media/image108.png"/><Relationship Id="rId19" Type="http://schemas.openxmlformats.org/officeDocument/2006/relationships/image" Target="../media/image49.png"/><Relationship Id="rId14" Type="http://schemas.openxmlformats.org/officeDocument/2006/relationships/image" Target="../media/image44.png"/><Relationship Id="rId30" Type="http://schemas.openxmlformats.org/officeDocument/2006/relationships/image" Target="../media/image60.jpeg"/><Relationship Id="rId35" Type="http://schemas.openxmlformats.org/officeDocument/2006/relationships/image" Target="../media/image65.png"/><Relationship Id="rId56" Type="http://schemas.openxmlformats.org/officeDocument/2006/relationships/image" Target="../media/image83.jpeg"/><Relationship Id="rId77" Type="http://schemas.openxmlformats.org/officeDocument/2006/relationships/image" Target="../media/image103.png"/><Relationship Id="rId100" Type="http://schemas.openxmlformats.org/officeDocument/2006/relationships/image" Target="../media/image126.png"/><Relationship Id="rId105" Type="http://schemas.openxmlformats.org/officeDocument/2006/relationships/image" Target="../media/image131.png"/><Relationship Id="rId8" Type="http://schemas.openxmlformats.org/officeDocument/2006/relationships/image" Target="../media/image38.png"/><Relationship Id="rId51" Type="http://schemas.openxmlformats.org/officeDocument/2006/relationships/image" Target="../media/image79.png"/><Relationship Id="rId72" Type="http://schemas.openxmlformats.org/officeDocument/2006/relationships/image" Target="../media/image98.png"/><Relationship Id="rId93" Type="http://schemas.openxmlformats.org/officeDocument/2006/relationships/image" Target="../media/image119.png"/><Relationship Id="rId98" Type="http://schemas.openxmlformats.org/officeDocument/2006/relationships/image" Target="../media/image124.png"/><Relationship Id="rId3" Type="http://schemas.openxmlformats.org/officeDocument/2006/relationships/image" Target="../media/image33.png"/><Relationship Id="rId25" Type="http://schemas.openxmlformats.org/officeDocument/2006/relationships/image" Target="../media/image55.png"/><Relationship Id="rId46" Type="http://schemas.openxmlformats.org/officeDocument/2006/relationships/image" Target="../media/image76.png"/><Relationship Id="rId67" Type="http://schemas.openxmlformats.org/officeDocument/2006/relationships/image" Target="../media/image93.png"/><Relationship Id="rId20" Type="http://schemas.openxmlformats.org/officeDocument/2006/relationships/image" Target="../media/image50.png"/><Relationship Id="rId41" Type="http://schemas.openxmlformats.org/officeDocument/2006/relationships/image" Target="../media/image71.png"/><Relationship Id="rId62" Type="http://schemas.openxmlformats.org/officeDocument/2006/relationships/image" Target="../media/image89.jpeg"/><Relationship Id="rId83" Type="http://schemas.openxmlformats.org/officeDocument/2006/relationships/image" Target="../media/image109.png"/><Relationship Id="rId88" Type="http://schemas.openxmlformats.org/officeDocument/2006/relationships/image" Target="../media/image1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13" Type="http://schemas.openxmlformats.org/officeDocument/2006/relationships/image" Target="../media/image148.jpeg"/><Relationship Id="rId18" Type="http://schemas.openxmlformats.org/officeDocument/2006/relationships/image" Target="../media/image153.jpeg"/><Relationship Id="rId26" Type="http://schemas.openxmlformats.org/officeDocument/2006/relationships/image" Target="../media/image161.jpeg"/><Relationship Id="rId3" Type="http://schemas.openxmlformats.org/officeDocument/2006/relationships/image" Target="../media/image138.jpeg"/><Relationship Id="rId21" Type="http://schemas.openxmlformats.org/officeDocument/2006/relationships/image" Target="../media/image156.jpeg"/><Relationship Id="rId7" Type="http://schemas.openxmlformats.org/officeDocument/2006/relationships/image" Target="../media/image142.jpeg"/><Relationship Id="rId12" Type="http://schemas.openxmlformats.org/officeDocument/2006/relationships/image" Target="../media/image147.jpeg"/><Relationship Id="rId17" Type="http://schemas.openxmlformats.org/officeDocument/2006/relationships/image" Target="../media/image152.jpeg"/><Relationship Id="rId25" Type="http://schemas.openxmlformats.org/officeDocument/2006/relationships/image" Target="../media/image160.jpeg"/><Relationship Id="rId2" Type="http://schemas.openxmlformats.org/officeDocument/2006/relationships/image" Target="../media/image137.jpeg"/><Relationship Id="rId16" Type="http://schemas.openxmlformats.org/officeDocument/2006/relationships/image" Target="../media/image151.jpeg"/><Relationship Id="rId20" Type="http://schemas.openxmlformats.org/officeDocument/2006/relationships/image" Target="../media/image155.jpeg"/><Relationship Id="rId1" Type="http://schemas.openxmlformats.org/officeDocument/2006/relationships/image" Target="../media/image1.png"/><Relationship Id="rId6" Type="http://schemas.openxmlformats.org/officeDocument/2006/relationships/image" Target="../media/image141.jpeg"/><Relationship Id="rId11" Type="http://schemas.openxmlformats.org/officeDocument/2006/relationships/image" Target="../media/image146.jpeg"/><Relationship Id="rId24" Type="http://schemas.openxmlformats.org/officeDocument/2006/relationships/image" Target="../media/image159.jpeg"/><Relationship Id="rId5" Type="http://schemas.openxmlformats.org/officeDocument/2006/relationships/image" Target="../media/image140.jpeg"/><Relationship Id="rId15" Type="http://schemas.openxmlformats.org/officeDocument/2006/relationships/image" Target="../media/image150.jpeg"/><Relationship Id="rId23" Type="http://schemas.openxmlformats.org/officeDocument/2006/relationships/image" Target="../media/image158.jpeg"/><Relationship Id="rId28" Type="http://schemas.openxmlformats.org/officeDocument/2006/relationships/image" Target="../media/image163.jpeg"/><Relationship Id="rId10" Type="http://schemas.openxmlformats.org/officeDocument/2006/relationships/image" Target="../media/image145.jpeg"/><Relationship Id="rId19" Type="http://schemas.openxmlformats.org/officeDocument/2006/relationships/image" Target="../media/image154.jpeg"/><Relationship Id="rId4" Type="http://schemas.openxmlformats.org/officeDocument/2006/relationships/image" Target="../media/image139.jpeg"/><Relationship Id="rId9" Type="http://schemas.openxmlformats.org/officeDocument/2006/relationships/image" Target="../media/image144.jpeg"/><Relationship Id="rId14" Type="http://schemas.openxmlformats.org/officeDocument/2006/relationships/image" Target="../media/image149.jpeg"/><Relationship Id="rId22" Type="http://schemas.openxmlformats.org/officeDocument/2006/relationships/image" Target="../media/image157.jpeg"/><Relationship Id="rId27" Type="http://schemas.openxmlformats.org/officeDocument/2006/relationships/image" Target="../media/image1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532191</xdr:colOff>
      <xdr:row>1</xdr:row>
      <xdr:rowOff>107798</xdr:rowOff>
    </xdr:from>
    <xdr:to>
      <xdr:col>4</xdr:col>
      <xdr:colOff>749904</xdr:colOff>
      <xdr:row>7</xdr:row>
      <xdr:rowOff>181801</xdr:rowOff>
    </xdr:to>
    <xdr:pic>
      <xdr:nvPicPr>
        <xdr:cNvPr id="3" name="Slika 1" descr="Slika 1">
          <a:extLst>
            <a:ext uri="{FF2B5EF4-FFF2-40B4-BE49-F238E27FC236}">
              <a16:creationId xmlns:a16="http://schemas.microsoft.com/office/drawing/2014/main" id="{93A44639-5469-425D-81CD-354C8DD9C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6381" y="307369"/>
          <a:ext cx="2080380" cy="12351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742951</xdr:colOff>
      <xdr:row>1</xdr:row>
      <xdr:rowOff>56993</xdr:rowOff>
    </xdr:from>
    <xdr:to>
      <xdr:col>3</xdr:col>
      <xdr:colOff>394492</xdr:colOff>
      <xdr:row>7</xdr:row>
      <xdr:rowOff>148165</xdr:rowOff>
    </xdr:to>
    <xdr:pic>
      <xdr:nvPicPr>
        <xdr:cNvPr id="39" name="Slika 1" descr="Slika 1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9284" y="321576"/>
          <a:ext cx="2815958" cy="17845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2</xdr:col>
      <xdr:colOff>13607</xdr:colOff>
      <xdr:row>11</xdr:row>
      <xdr:rowOff>81642</xdr:rowOff>
    </xdr:from>
    <xdr:to>
      <xdr:col>2</xdr:col>
      <xdr:colOff>1467100</xdr:colOff>
      <xdr:row>11</xdr:row>
      <xdr:rowOff>1047749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3809999"/>
          <a:ext cx="1453493" cy="966107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1666875</xdr:colOff>
      <xdr:row>12</xdr:row>
      <xdr:rowOff>15876</xdr:rowOff>
    </xdr:from>
    <xdr:to>
      <xdr:col>3</xdr:col>
      <xdr:colOff>107109</xdr:colOff>
      <xdr:row>12</xdr:row>
      <xdr:rowOff>1079046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" y="4905376"/>
          <a:ext cx="1593462" cy="1063624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13</xdr:row>
      <xdr:rowOff>79375</xdr:rowOff>
    </xdr:from>
    <xdr:to>
      <xdr:col>2</xdr:col>
      <xdr:colOff>1468438</xdr:colOff>
      <xdr:row>13</xdr:row>
      <xdr:rowOff>1047750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6127750"/>
          <a:ext cx="1452563" cy="968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60325</xdr:rowOff>
    </xdr:from>
    <xdr:to>
      <xdr:col>3</xdr:col>
      <xdr:colOff>46577</xdr:colOff>
      <xdr:row>14</xdr:row>
      <xdr:rowOff>1079046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312025"/>
          <a:ext cx="1525674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79375</xdr:rowOff>
    </xdr:from>
    <xdr:to>
      <xdr:col>3</xdr:col>
      <xdr:colOff>0</xdr:colOff>
      <xdr:row>15</xdr:row>
      <xdr:rowOff>1055461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75" y="8445500"/>
          <a:ext cx="1476375" cy="984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29710</xdr:colOff>
      <xdr:row>16</xdr:row>
      <xdr:rowOff>999671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75" y="9525000"/>
          <a:ext cx="150018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17</xdr:row>
      <xdr:rowOff>79375</xdr:rowOff>
    </xdr:from>
    <xdr:to>
      <xdr:col>2</xdr:col>
      <xdr:colOff>1460046</xdr:colOff>
      <xdr:row>17</xdr:row>
      <xdr:rowOff>1037771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125" y="10763250"/>
          <a:ext cx="142875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47625</xdr:rowOff>
    </xdr:from>
    <xdr:to>
      <xdr:col>3</xdr:col>
      <xdr:colOff>29710</xdr:colOff>
      <xdr:row>18</xdr:row>
      <xdr:rowOff>1047750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75" y="11890375"/>
          <a:ext cx="150018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47625</xdr:rowOff>
    </xdr:from>
    <xdr:to>
      <xdr:col>3</xdr:col>
      <xdr:colOff>21317</xdr:colOff>
      <xdr:row>19</xdr:row>
      <xdr:rowOff>1036561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75" y="13049250"/>
          <a:ext cx="1492250" cy="9948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15875</xdr:rowOff>
    </xdr:from>
    <xdr:to>
      <xdr:col>3</xdr:col>
      <xdr:colOff>47171</xdr:colOff>
      <xdr:row>20</xdr:row>
      <xdr:rowOff>1037771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75" y="14176375"/>
          <a:ext cx="1524000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79375</xdr:rowOff>
    </xdr:from>
    <xdr:to>
      <xdr:col>3</xdr:col>
      <xdr:colOff>0</xdr:colOff>
      <xdr:row>21</xdr:row>
      <xdr:rowOff>1055461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75" y="15398750"/>
          <a:ext cx="1476375" cy="98425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1666875</xdr:colOff>
      <xdr:row>22</xdr:row>
      <xdr:rowOff>63500</xdr:rowOff>
    </xdr:from>
    <xdr:to>
      <xdr:col>3</xdr:col>
      <xdr:colOff>55563</xdr:colOff>
      <xdr:row>22</xdr:row>
      <xdr:rowOff>1094922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" y="16541750"/>
          <a:ext cx="1547813" cy="103187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23</xdr:row>
      <xdr:rowOff>79375</xdr:rowOff>
    </xdr:from>
    <xdr:to>
      <xdr:col>2</xdr:col>
      <xdr:colOff>1468438</xdr:colOff>
      <xdr:row>23</xdr:row>
      <xdr:rowOff>1047750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17716500"/>
          <a:ext cx="1452563" cy="9683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95250</xdr:rowOff>
    </xdr:from>
    <xdr:to>
      <xdr:col>3</xdr:col>
      <xdr:colOff>0</xdr:colOff>
      <xdr:row>24</xdr:row>
      <xdr:rowOff>1079046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75" y="18891250"/>
          <a:ext cx="1476375" cy="98425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27</xdr:row>
      <xdr:rowOff>88900</xdr:rowOff>
    </xdr:from>
    <xdr:to>
      <xdr:col>2</xdr:col>
      <xdr:colOff>1460500</xdr:colOff>
      <xdr:row>27</xdr:row>
      <xdr:rowOff>1054100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16813DA6-5889-4156-A116-2C8624F66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9139" y="22042664"/>
          <a:ext cx="1447800" cy="967922"/>
        </a:xfrm>
        <a:prstGeom prst="rect">
          <a:avLst/>
        </a:prstGeom>
      </xdr:spPr>
    </xdr:pic>
    <xdr:clientData/>
  </xdr:twoCellAnchor>
  <xdr:twoCellAnchor>
    <xdr:from>
      <xdr:col>1</xdr:col>
      <xdr:colOff>1679510</xdr:colOff>
      <xdr:row>28</xdr:row>
      <xdr:rowOff>71276</xdr:rowOff>
    </xdr:from>
    <xdr:to>
      <xdr:col>3</xdr:col>
      <xdr:colOff>29806</xdr:colOff>
      <xdr:row>28</xdr:row>
      <xdr:rowOff>1061876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63208E1D-10DB-484A-8D15-0F640D6A1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29" y="23506663"/>
          <a:ext cx="1522704" cy="990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101600</xdr:rowOff>
    </xdr:from>
    <xdr:to>
      <xdr:col>2</xdr:col>
      <xdr:colOff>1447800</xdr:colOff>
      <xdr:row>29</xdr:row>
      <xdr:rowOff>1066800</xdr:rowOff>
    </xdr:to>
    <xdr:pic>
      <xdr:nvPicPr>
        <xdr:cNvPr id="51" name="Slika 50">
          <a:extLst>
            <a:ext uri="{FF2B5EF4-FFF2-40B4-BE49-F238E27FC236}">
              <a16:creationId xmlns:a16="http://schemas.microsoft.com/office/drawing/2014/main" id="{E752633B-6A21-4C5F-A57F-7C95E96FA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24382186"/>
          <a:ext cx="1447800" cy="963839"/>
        </a:xfrm>
        <a:prstGeom prst="rect">
          <a:avLst/>
        </a:prstGeom>
      </xdr:spPr>
    </xdr:pic>
    <xdr:clientData/>
  </xdr:twoCellAnchor>
  <xdr:twoCellAnchor>
    <xdr:from>
      <xdr:col>1</xdr:col>
      <xdr:colOff>1656181</xdr:colOff>
      <xdr:row>30</xdr:row>
      <xdr:rowOff>50800</xdr:rowOff>
    </xdr:from>
    <xdr:to>
      <xdr:col>3</xdr:col>
      <xdr:colOff>64276</xdr:colOff>
      <xdr:row>30</xdr:row>
      <xdr:rowOff>1066800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F0C2AEA2-CC15-4C8F-99E0-53BCC60F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100" y="25803290"/>
          <a:ext cx="1580503" cy="1016000"/>
        </a:xfrm>
        <a:prstGeom prst="rect">
          <a:avLst/>
        </a:prstGeom>
      </xdr:spPr>
    </xdr:pic>
    <xdr:clientData/>
  </xdr:twoCellAnchor>
  <xdr:twoCellAnchor>
    <xdr:from>
      <xdr:col>2</xdr:col>
      <xdr:colOff>38100</xdr:colOff>
      <xdr:row>31</xdr:row>
      <xdr:rowOff>63500</xdr:rowOff>
    </xdr:from>
    <xdr:to>
      <xdr:col>2</xdr:col>
      <xdr:colOff>1428750</xdr:colOff>
      <xdr:row>31</xdr:row>
      <xdr:rowOff>990600</xdr:rowOff>
    </xdr:to>
    <xdr:pic>
      <xdr:nvPicPr>
        <xdr:cNvPr id="53" name="Slika 52">
          <a:extLst>
            <a:ext uri="{FF2B5EF4-FFF2-40B4-BE49-F238E27FC236}">
              <a16:creationId xmlns:a16="http://schemas.microsoft.com/office/drawing/2014/main" id="{E70CA733-1C7D-4B7A-A0A3-22EECBA48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26668186"/>
          <a:ext cx="1387929" cy="925739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32</xdr:row>
      <xdr:rowOff>88899</xdr:rowOff>
    </xdr:from>
    <xdr:to>
      <xdr:col>2</xdr:col>
      <xdr:colOff>1447800</xdr:colOff>
      <xdr:row>32</xdr:row>
      <xdr:rowOff>1045632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CF377ABD-0D4A-419D-882E-3EAB701A7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9139" y="27852913"/>
          <a:ext cx="1436461" cy="96081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76200</xdr:rowOff>
    </xdr:from>
    <xdr:to>
      <xdr:col>2</xdr:col>
      <xdr:colOff>1447800</xdr:colOff>
      <xdr:row>33</xdr:row>
      <xdr:rowOff>1041400</xdr:rowOff>
    </xdr:to>
    <xdr:pic>
      <xdr:nvPicPr>
        <xdr:cNvPr id="55" name="Slika 54">
          <a:extLst>
            <a:ext uri="{FF2B5EF4-FFF2-40B4-BE49-F238E27FC236}">
              <a16:creationId xmlns:a16="http://schemas.microsoft.com/office/drawing/2014/main" id="{2AB5301B-0918-4977-A9F8-335FE693C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29003625"/>
          <a:ext cx="1447800" cy="963839"/>
        </a:xfrm>
        <a:prstGeom prst="rect">
          <a:avLst/>
        </a:prstGeom>
      </xdr:spPr>
    </xdr:pic>
    <xdr:clientData/>
  </xdr:twoCellAnchor>
  <xdr:twoCellAnchor>
    <xdr:from>
      <xdr:col>2</xdr:col>
      <xdr:colOff>31101</xdr:colOff>
      <xdr:row>34</xdr:row>
      <xdr:rowOff>63500</xdr:rowOff>
    </xdr:from>
    <xdr:to>
      <xdr:col>3</xdr:col>
      <xdr:colOff>25399</xdr:colOff>
      <xdr:row>34</xdr:row>
      <xdr:rowOff>1079500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C0E4E4CC-78B5-4F4B-9F89-9FD8ED054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6081" y="30450194"/>
          <a:ext cx="1471645" cy="101600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35</xdr:row>
      <xdr:rowOff>76200</xdr:rowOff>
    </xdr:from>
    <xdr:to>
      <xdr:col>2</xdr:col>
      <xdr:colOff>1435100</xdr:colOff>
      <xdr:row>35</xdr:row>
      <xdr:rowOff>1016000</xdr:rowOff>
    </xdr:to>
    <xdr:pic>
      <xdr:nvPicPr>
        <xdr:cNvPr id="57" name="Slika 56">
          <a:extLst>
            <a:ext uri="{FF2B5EF4-FFF2-40B4-BE49-F238E27FC236}">
              <a16:creationId xmlns:a16="http://schemas.microsoft.com/office/drawing/2014/main" id="{0F3FC792-ACFE-4174-8DF4-10DA16624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561" y="31327725"/>
          <a:ext cx="1409700" cy="941161"/>
        </a:xfrm>
        <a:prstGeom prst="rect">
          <a:avLst/>
        </a:prstGeom>
      </xdr:spPr>
    </xdr:pic>
    <xdr:clientData/>
  </xdr:twoCellAnchor>
  <xdr:twoCellAnchor>
    <xdr:from>
      <xdr:col>1</xdr:col>
      <xdr:colOff>1617305</xdr:colOff>
      <xdr:row>36</xdr:row>
      <xdr:rowOff>38100</xdr:rowOff>
    </xdr:from>
    <xdr:to>
      <xdr:col>3</xdr:col>
      <xdr:colOff>44450</xdr:colOff>
      <xdr:row>36</xdr:row>
      <xdr:rowOff>1092200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E0BF6F23-EE2B-467C-AB15-9B055C342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224" y="32741896"/>
          <a:ext cx="1599553" cy="10541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</xdr:row>
      <xdr:rowOff>88901</xdr:rowOff>
    </xdr:from>
    <xdr:to>
      <xdr:col>2</xdr:col>
      <xdr:colOff>1447800</xdr:colOff>
      <xdr:row>37</xdr:row>
      <xdr:rowOff>1054101</xdr:rowOff>
    </xdr:to>
    <xdr:pic>
      <xdr:nvPicPr>
        <xdr:cNvPr id="59" name="Slika 58">
          <a:extLst>
            <a:ext uri="{FF2B5EF4-FFF2-40B4-BE49-F238E27FC236}">
              <a16:creationId xmlns:a16="http://schemas.microsoft.com/office/drawing/2014/main" id="{A20D7082-439C-4E6A-8862-5D71B4394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00" y="33663165"/>
          <a:ext cx="1447800" cy="967922"/>
        </a:xfrm>
        <a:prstGeom prst="rect">
          <a:avLst/>
        </a:prstGeom>
      </xdr:spPr>
    </xdr:pic>
    <xdr:clientData/>
  </xdr:twoCellAnchor>
  <xdr:twoCellAnchor>
    <xdr:from>
      <xdr:col>1</xdr:col>
      <xdr:colOff>1601754</xdr:colOff>
      <xdr:row>38</xdr:row>
      <xdr:rowOff>50800</xdr:rowOff>
    </xdr:from>
    <xdr:to>
      <xdr:col>3</xdr:col>
      <xdr:colOff>63500</xdr:colOff>
      <xdr:row>38</xdr:row>
      <xdr:rowOff>1092200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E73253A1-4D93-4A86-9E1B-5F31376C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1673" y="35071699"/>
          <a:ext cx="1634154" cy="1041400"/>
        </a:xfrm>
        <a:prstGeom prst="rect">
          <a:avLst/>
        </a:prstGeom>
      </xdr:spPr>
    </xdr:pic>
    <xdr:clientData/>
  </xdr:twoCellAnchor>
  <xdr:twoCellAnchor>
    <xdr:from>
      <xdr:col>2</xdr:col>
      <xdr:colOff>12700</xdr:colOff>
      <xdr:row>39</xdr:row>
      <xdr:rowOff>88900</xdr:rowOff>
    </xdr:from>
    <xdr:to>
      <xdr:col>2</xdr:col>
      <xdr:colOff>1441450</xdr:colOff>
      <xdr:row>39</xdr:row>
      <xdr:rowOff>1041400</xdr:rowOff>
    </xdr:to>
    <xdr:pic>
      <xdr:nvPicPr>
        <xdr:cNvPr id="61" name="Slika 60">
          <a:extLst>
            <a:ext uri="{FF2B5EF4-FFF2-40B4-BE49-F238E27FC236}">
              <a16:creationId xmlns:a16="http://schemas.microsoft.com/office/drawing/2014/main" id="{A3752C09-2316-4A8D-8DB9-F5B88089D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9139" y="35987264"/>
          <a:ext cx="1426029" cy="952500"/>
        </a:xfrm>
        <a:prstGeom prst="rect">
          <a:avLst/>
        </a:prstGeom>
      </xdr:spPr>
    </xdr:pic>
    <xdr:clientData/>
  </xdr:twoCellAnchor>
  <xdr:twoCellAnchor>
    <xdr:from>
      <xdr:col>1</xdr:col>
      <xdr:colOff>1601754</xdr:colOff>
      <xdr:row>40</xdr:row>
      <xdr:rowOff>50800</xdr:rowOff>
    </xdr:from>
    <xdr:to>
      <xdr:col>3</xdr:col>
      <xdr:colOff>25400</xdr:colOff>
      <xdr:row>40</xdr:row>
      <xdr:rowOff>1058333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FB9EB7BF-1480-4EC6-BE9F-BFB1B5DD6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1673" y="37388800"/>
          <a:ext cx="1596054" cy="1007533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41</xdr:row>
      <xdr:rowOff>88900</xdr:rowOff>
    </xdr:from>
    <xdr:to>
      <xdr:col>2</xdr:col>
      <xdr:colOff>1435100</xdr:colOff>
      <xdr:row>41</xdr:row>
      <xdr:rowOff>1028700</xdr:rowOff>
    </xdr:to>
    <xdr:pic>
      <xdr:nvPicPr>
        <xdr:cNvPr id="63" name="Slika 62">
          <a:extLst>
            <a:ext uri="{FF2B5EF4-FFF2-40B4-BE49-F238E27FC236}">
              <a16:creationId xmlns:a16="http://schemas.microsoft.com/office/drawing/2014/main" id="{C25EB2F8-3484-41CF-A500-5EA3F95FC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4561" y="38311364"/>
          <a:ext cx="1409700" cy="941161"/>
        </a:xfrm>
        <a:prstGeom prst="rect">
          <a:avLst/>
        </a:prstGeom>
      </xdr:spPr>
    </xdr:pic>
    <xdr:clientData/>
  </xdr:twoCellAnchor>
  <xdr:twoCellAnchor>
    <xdr:from>
      <xdr:col>1</xdr:col>
      <xdr:colOff>1640632</xdr:colOff>
      <xdr:row>42</xdr:row>
      <xdr:rowOff>50800</xdr:rowOff>
    </xdr:from>
    <xdr:to>
      <xdr:col>3</xdr:col>
      <xdr:colOff>72052</xdr:colOff>
      <xdr:row>42</xdr:row>
      <xdr:rowOff>1066800</xdr:rowOff>
    </xdr:to>
    <xdr:pic>
      <xdr:nvPicPr>
        <xdr:cNvPr id="64" name="Slika 63">
          <a:extLst>
            <a:ext uri="{FF2B5EF4-FFF2-40B4-BE49-F238E27FC236}">
              <a16:creationId xmlns:a16="http://schemas.microsoft.com/office/drawing/2014/main" id="{66C9BCA1-92B4-49B7-9A1A-2A4B1FCC6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551" y="39705901"/>
          <a:ext cx="1603828" cy="1016000"/>
        </a:xfrm>
        <a:prstGeom prst="rect">
          <a:avLst/>
        </a:prstGeom>
      </xdr:spPr>
    </xdr:pic>
    <xdr:clientData/>
  </xdr:twoCellAnchor>
  <xdr:twoCellAnchor>
    <xdr:from>
      <xdr:col>1</xdr:col>
      <xdr:colOff>742951</xdr:colOff>
      <xdr:row>1</xdr:row>
      <xdr:rowOff>56993</xdr:rowOff>
    </xdr:from>
    <xdr:to>
      <xdr:col>3</xdr:col>
      <xdr:colOff>653142</xdr:colOff>
      <xdr:row>7</xdr:row>
      <xdr:rowOff>148165</xdr:rowOff>
    </xdr:to>
    <xdr:pic>
      <xdr:nvPicPr>
        <xdr:cNvPr id="65" name="Slika 1" descr="Slika 1">
          <a:extLst>
            <a:ext uri="{FF2B5EF4-FFF2-40B4-BE49-F238E27FC236}">
              <a16:creationId xmlns:a16="http://schemas.microsoft.com/office/drawing/2014/main" id="{B2841039-A8F9-4351-98B3-75566900D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870" y="321360"/>
          <a:ext cx="3082599" cy="17940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1</xdr:row>
      <xdr:rowOff>104775</xdr:rowOff>
    </xdr:from>
    <xdr:to>
      <xdr:col>2</xdr:col>
      <xdr:colOff>1608936</xdr:colOff>
      <xdr:row>7</xdr:row>
      <xdr:rowOff>76200</xdr:rowOff>
    </xdr:to>
    <xdr:pic>
      <xdr:nvPicPr>
        <xdr:cNvPr id="4" name="Slika 1" descr="Slika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8375" y="371475"/>
          <a:ext cx="2621761" cy="1571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127001</xdr:colOff>
      <xdr:row>94</xdr:row>
      <xdr:rowOff>38100</xdr:rowOff>
    </xdr:from>
    <xdr:to>
      <xdr:col>2</xdr:col>
      <xdr:colOff>1562101</xdr:colOff>
      <xdr:row>94</xdr:row>
      <xdr:rowOff>1001549</xdr:rowOff>
    </xdr:to>
    <xdr:pic>
      <xdr:nvPicPr>
        <xdr:cNvPr id="3" name="Slika 93" descr="Slika 93">
          <a:extLst>
            <a:ext uri="{FF2B5EF4-FFF2-40B4-BE49-F238E27FC236}">
              <a16:creationId xmlns:a16="http://schemas.microsoft.com/office/drawing/2014/main" id="{DFF97FA0-E7F8-4B51-8C72-F50E6811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8201" y="93281500"/>
          <a:ext cx="1435100" cy="9634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114300</xdr:colOff>
      <xdr:row>93</xdr:row>
      <xdr:rowOff>25401</xdr:rowOff>
    </xdr:from>
    <xdr:to>
      <xdr:col>2</xdr:col>
      <xdr:colOff>1587500</xdr:colOff>
      <xdr:row>93</xdr:row>
      <xdr:rowOff>1018489</xdr:rowOff>
    </xdr:to>
    <xdr:pic>
      <xdr:nvPicPr>
        <xdr:cNvPr id="7" name="Slika 92" descr="Slika 92">
          <a:extLst>
            <a:ext uri="{FF2B5EF4-FFF2-40B4-BE49-F238E27FC236}">
              <a16:creationId xmlns:a16="http://schemas.microsoft.com/office/drawing/2014/main" id="{37350A29-08F0-4A82-B26D-FEC150BF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0" y="92214701"/>
          <a:ext cx="1473200" cy="993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92</xdr:row>
      <xdr:rowOff>12700</xdr:rowOff>
    </xdr:from>
    <xdr:to>
      <xdr:col>2</xdr:col>
      <xdr:colOff>1668945</xdr:colOff>
      <xdr:row>93</xdr:row>
      <xdr:rowOff>0</xdr:rowOff>
    </xdr:to>
    <xdr:pic>
      <xdr:nvPicPr>
        <xdr:cNvPr id="14" name="Slika 1902" descr="Slika 1902">
          <a:extLst>
            <a:ext uri="{FF2B5EF4-FFF2-40B4-BE49-F238E27FC236}">
              <a16:creationId xmlns:a16="http://schemas.microsoft.com/office/drawing/2014/main" id="{8E0B5881-B95E-4919-9A0D-96C77E44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0" y="91147900"/>
          <a:ext cx="1618145" cy="1041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76200</xdr:colOff>
      <xdr:row>91</xdr:row>
      <xdr:rowOff>63501</xdr:rowOff>
    </xdr:from>
    <xdr:to>
      <xdr:col>2</xdr:col>
      <xdr:colOff>1599479</xdr:colOff>
      <xdr:row>91</xdr:row>
      <xdr:rowOff>952501</xdr:rowOff>
    </xdr:to>
    <xdr:pic>
      <xdr:nvPicPr>
        <xdr:cNvPr id="34" name="Slika 1869" descr="Slika 1869">
          <a:extLst>
            <a:ext uri="{FF2B5EF4-FFF2-40B4-BE49-F238E27FC236}">
              <a16:creationId xmlns:a16="http://schemas.microsoft.com/office/drawing/2014/main" id="{1B94592B-F9A5-45AC-956F-00035206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7400" y="90144601"/>
          <a:ext cx="1523279" cy="889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127001</xdr:colOff>
      <xdr:row>84</xdr:row>
      <xdr:rowOff>62347</xdr:rowOff>
    </xdr:from>
    <xdr:to>
      <xdr:col>2</xdr:col>
      <xdr:colOff>1475259</xdr:colOff>
      <xdr:row>85</xdr:row>
      <xdr:rowOff>990</xdr:rowOff>
    </xdr:to>
    <xdr:pic>
      <xdr:nvPicPr>
        <xdr:cNvPr id="39" name="Slika 206" descr="Slika 206">
          <a:extLst>
            <a:ext uri="{FF2B5EF4-FFF2-40B4-BE49-F238E27FC236}">
              <a16:creationId xmlns:a16="http://schemas.microsoft.com/office/drawing/2014/main" id="{6CEF499E-6E68-4697-AE1B-842969BA6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6221" y="89810112"/>
          <a:ext cx="1348258" cy="9975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139701</xdr:colOff>
      <xdr:row>85</xdr:row>
      <xdr:rowOff>63500</xdr:rowOff>
    </xdr:from>
    <xdr:to>
      <xdr:col>2</xdr:col>
      <xdr:colOff>1625601</xdr:colOff>
      <xdr:row>85</xdr:row>
      <xdr:rowOff>1020399</xdr:rowOff>
    </xdr:to>
    <xdr:pic>
      <xdr:nvPicPr>
        <xdr:cNvPr id="40" name="Slika 211" descr="Slika 211">
          <a:extLst>
            <a:ext uri="{FF2B5EF4-FFF2-40B4-BE49-F238E27FC236}">
              <a16:creationId xmlns:a16="http://schemas.microsoft.com/office/drawing/2014/main" id="{5FED7EA0-7F72-418A-B803-FEA2E95E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1" y="84175600"/>
          <a:ext cx="1485900" cy="956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101601</xdr:colOff>
      <xdr:row>85</xdr:row>
      <xdr:rowOff>1041401</xdr:rowOff>
    </xdr:from>
    <xdr:to>
      <xdr:col>2</xdr:col>
      <xdr:colOff>1498601</xdr:colOff>
      <xdr:row>86</xdr:row>
      <xdr:rowOff>933799</xdr:rowOff>
    </xdr:to>
    <xdr:pic>
      <xdr:nvPicPr>
        <xdr:cNvPr id="41" name="Slika 217" descr="Slika 217">
          <a:extLst>
            <a:ext uri="{FF2B5EF4-FFF2-40B4-BE49-F238E27FC236}">
              <a16:creationId xmlns:a16="http://schemas.microsoft.com/office/drawing/2014/main" id="{69CC89AD-5499-4143-83DF-D1D2FA9D1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1" y="85153501"/>
          <a:ext cx="1397000" cy="9464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101600</xdr:colOff>
      <xdr:row>87</xdr:row>
      <xdr:rowOff>1</xdr:rowOff>
    </xdr:from>
    <xdr:to>
      <xdr:col>3</xdr:col>
      <xdr:colOff>15771</xdr:colOff>
      <xdr:row>88</xdr:row>
      <xdr:rowOff>101601</xdr:rowOff>
    </xdr:to>
    <xdr:pic>
      <xdr:nvPicPr>
        <xdr:cNvPr id="42" name="Slika 224" descr="Slika 224">
          <a:extLst>
            <a:ext uri="{FF2B5EF4-FFF2-40B4-BE49-F238E27FC236}">
              <a16:creationId xmlns:a16="http://schemas.microsoft.com/office/drawing/2014/main" id="{05D41B62-C262-415F-913C-CD38A9B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2800" y="86220301"/>
          <a:ext cx="1603271" cy="1155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139700</xdr:colOff>
      <xdr:row>88</xdr:row>
      <xdr:rowOff>0</xdr:rowOff>
    </xdr:from>
    <xdr:to>
      <xdr:col>2</xdr:col>
      <xdr:colOff>1485900</xdr:colOff>
      <xdr:row>88</xdr:row>
      <xdr:rowOff>1028371</xdr:rowOff>
    </xdr:to>
    <xdr:pic>
      <xdr:nvPicPr>
        <xdr:cNvPr id="43" name="Slika 233" descr="Slika 233">
          <a:extLst>
            <a:ext uri="{FF2B5EF4-FFF2-40B4-BE49-F238E27FC236}">
              <a16:creationId xmlns:a16="http://schemas.microsoft.com/office/drawing/2014/main" id="{AE003D5A-A383-4B70-B743-2D88F9DA2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0" y="87274400"/>
          <a:ext cx="1346200" cy="10283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1676401</xdr:colOff>
      <xdr:row>81</xdr:row>
      <xdr:rowOff>76200</xdr:rowOff>
    </xdr:from>
    <xdr:to>
      <xdr:col>2</xdr:col>
      <xdr:colOff>1641207</xdr:colOff>
      <xdr:row>81</xdr:row>
      <xdr:rowOff>990600</xdr:rowOff>
    </xdr:to>
    <xdr:pic>
      <xdr:nvPicPr>
        <xdr:cNvPr id="44" name="Slika 197" descr="Slika 197">
          <a:extLst>
            <a:ext uri="{FF2B5EF4-FFF2-40B4-BE49-F238E27FC236}">
              <a16:creationId xmlns:a16="http://schemas.microsoft.com/office/drawing/2014/main" id="{75A017DB-BA88-4F4A-9CEA-7266BFD8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1" y="80327500"/>
          <a:ext cx="1653906" cy="914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80</xdr:row>
      <xdr:rowOff>50801</xdr:rowOff>
    </xdr:from>
    <xdr:to>
      <xdr:col>3</xdr:col>
      <xdr:colOff>34482</xdr:colOff>
      <xdr:row>80</xdr:row>
      <xdr:rowOff>977901</xdr:rowOff>
    </xdr:to>
    <xdr:pic>
      <xdr:nvPicPr>
        <xdr:cNvPr id="45" name="Slika 195" descr="Slika 195">
          <a:extLst>
            <a:ext uri="{FF2B5EF4-FFF2-40B4-BE49-F238E27FC236}">
              <a16:creationId xmlns:a16="http://schemas.microsoft.com/office/drawing/2014/main" id="{1AF83E1A-599E-4D22-9D63-A0F52637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79248001"/>
          <a:ext cx="1723582" cy="927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1676400</xdr:colOff>
      <xdr:row>79</xdr:row>
      <xdr:rowOff>127001</xdr:rowOff>
    </xdr:from>
    <xdr:to>
      <xdr:col>2</xdr:col>
      <xdr:colOff>1599938</xdr:colOff>
      <xdr:row>79</xdr:row>
      <xdr:rowOff>990601</xdr:rowOff>
    </xdr:to>
    <xdr:pic>
      <xdr:nvPicPr>
        <xdr:cNvPr id="46" name="Slika 158" descr="Slika 158">
          <a:extLst>
            <a:ext uri="{FF2B5EF4-FFF2-40B4-BE49-F238E27FC236}">
              <a16:creationId xmlns:a16="http://schemas.microsoft.com/office/drawing/2014/main" id="{1D6B34B2-1002-4CAC-99E3-5759132EC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" y="78270101"/>
          <a:ext cx="1612638" cy="863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38100</xdr:colOff>
      <xdr:row>78</xdr:row>
      <xdr:rowOff>12700</xdr:rowOff>
    </xdr:from>
    <xdr:to>
      <xdr:col>2</xdr:col>
      <xdr:colOff>1569647</xdr:colOff>
      <xdr:row>78</xdr:row>
      <xdr:rowOff>1003300</xdr:rowOff>
    </xdr:to>
    <xdr:pic>
      <xdr:nvPicPr>
        <xdr:cNvPr id="47" name="Slika 152" descr="Slika 152">
          <a:extLst>
            <a:ext uri="{FF2B5EF4-FFF2-40B4-BE49-F238E27FC236}">
              <a16:creationId xmlns:a16="http://schemas.microsoft.com/office/drawing/2014/main" id="{E99EF23D-EED0-4BAD-B856-E301F6986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0" y="77101700"/>
          <a:ext cx="1531547" cy="990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75</xdr:row>
      <xdr:rowOff>1</xdr:rowOff>
    </xdr:from>
    <xdr:to>
      <xdr:col>3</xdr:col>
      <xdr:colOff>3599</xdr:colOff>
      <xdr:row>75</xdr:row>
      <xdr:rowOff>977901</xdr:rowOff>
    </xdr:to>
    <xdr:pic>
      <xdr:nvPicPr>
        <xdr:cNvPr id="51" name="Slika 183" descr="Slika 183">
          <a:extLst>
            <a:ext uri="{FF2B5EF4-FFF2-40B4-BE49-F238E27FC236}">
              <a16:creationId xmlns:a16="http://schemas.microsoft.com/office/drawing/2014/main" id="{28269FCC-36D2-49C2-A41B-CBA8EAEC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9367401"/>
          <a:ext cx="1692699" cy="977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1587500</xdr:colOff>
      <xdr:row>74</xdr:row>
      <xdr:rowOff>25400</xdr:rowOff>
    </xdr:from>
    <xdr:to>
      <xdr:col>2</xdr:col>
      <xdr:colOff>1622539</xdr:colOff>
      <xdr:row>74</xdr:row>
      <xdr:rowOff>965199</xdr:rowOff>
    </xdr:to>
    <xdr:pic>
      <xdr:nvPicPr>
        <xdr:cNvPr id="52" name="Slika 180" descr="Slika 180">
          <a:extLst>
            <a:ext uri="{FF2B5EF4-FFF2-40B4-BE49-F238E27FC236}">
              <a16:creationId xmlns:a16="http://schemas.microsoft.com/office/drawing/2014/main" id="{19C41FAF-EDD2-4CDB-9C19-604F0BC32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600" y="68338700"/>
          <a:ext cx="1724139" cy="9397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73</xdr:row>
      <xdr:rowOff>0</xdr:rowOff>
    </xdr:from>
    <xdr:to>
      <xdr:col>3</xdr:col>
      <xdr:colOff>15539</xdr:colOff>
      <xdr:row>74</xdr:row>
      <xdr:rowOff>50800</xdr:rowOff>
    </xdr:to>
    <xdr:pic>
      <xdr:nvPicPr>
        <xdr:cNvPr id="53" name="Slika 177" descr="Slika 177">
          <a:extLst>
            <a:ext uri="{FF2B5EF4-FFF2-40B4-BE49-F238E27FC236}">
              <a16:creationId xmlns:a16="http://schemas.microsoft.com/office/drawing/2014/main" id="{02D9964B-D5AB-41A8-AED7-9AB63E1D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7259200"/>
          <a:ext cx="1704639" cy="1104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3</xdr:col>
      <xdr:colOff>72810</xdr:colOff>
      <xdr:row>72</xdr:row>
      <xdr:rowOff>889000</xdr:rowOff>
    </xdr:to>
    <xdr:pic>
      <xdr:nvPicPr>
        <xdr:cNvPr id="54" name="Slika 160" descr="Slika 160">
          <a:extLst>
            <a:ext uri="{FF2B5EF4-FFF2-40B4-BE49-F238E27FC236}">
              <a16:creationId xmlns:a16="http://schemas.microsoft.com/office/drawing/2014/main" id="{4AD10BA0-E569-4EAA-8A6C-3FD949DF9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6205100"/>
          <a:ext cx="1761910" cy="889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3</xdr:col>
      <xdr:colOff>58937</xdr:colOff>
      <xdr:row>71</xdr:row>
      <xdr:rowOff>876300</xdr:rowOff>
    </xdr:to>
    <xdr:pic>
      <xdr:nvPicPr>
        <xdr:cNvPr id="55" name="Slika 145" descr="Slika 145">
          <a:extLst>
            <a:ext uri="{FF2B5EF4-FFF2-40B4-BE49-F238E27FC236}">
              <a16:creationId xmlns:a16="http://schemas.microsoft.com/office/drawing/2014/main" id="{B4C54A6A-9623-4299-96B1-AA2219D6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5151000"/>
          <a:ext cx="1748037" cy="876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3</xdr:col>
      <xdr:colOff>38712</xdr:colOff>
      <xdr:row>70</xdr:row>
      <xdr:rowOff>927100</xdr:rowOff>
    </xdr:to>
    <xdr:pic>
      <xdr:nvPicPr>
        <xdr:cNvPr id="56" name="Slika 42" descr="Slika 42">
          <a:extLst>
            <a:ext uri="{FF2B5EF4-FFF2-40B4-BE49-F238E27FC236}">
              <a16:creationId xmlns:a16="http://schemas.microsoft.com/office/drawing/2014/main" id="{3BEDB11D-6E84-4CCC-A69A-E7502CEF8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4096900"/>
          <a:ext cx="1727812" cy="927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69</xdr:row>
      <xdr:rowOff>1</xdr:rowOff>
    </xdr:from>
    <xdr:to>
      <xdr:col>2</xdr:col>
      <xdr:colOff>1678023</xdr:colOff>
      <xdr:row>70</xdr:row>
      <xdr:rowOff>38101</xdr:rowOff>
    </xdr:to>
    <xdr:pic>
      <xdr:nvPicPr>
        <xdr:cNvPr id="57" name="Slika 38" descr="Slika 38">
          <a:extLst>
            <a:ext uri="{FF2B5EF4-FFF2-40B4-BE49-F238E27FC236}">
              <a16:creationId xmlns:a16="http://schemas.microsoft.com/office/drawing/2014/main" id="{2E7C8744-0E72-4F3E-883D-CCF802420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63042801"/>
          <a:ext cx="1678023" cy="1092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</xdr:colOff>
      <xdr:row>68</xdr:row>
      <xdr:rowOff>1</xdr:rowOff>
    </xdr:from>
    <xdr:to>
      <xdr:col>2</xdr:col>
      <xdr:colOff>1658957</xdr:colOff>
      <xdr:row>68</xdr:row>
      <xdr:rowOff>914401</xdr:rowOff>
    </xdr:to>
    <xdr:pic>
      <xdr:nvPicPr>
        <xdr:cNvPr id="58" name="Slika 15" descr="Slika 15">
          <a:extLst>
            <a:ext uri="{FF2B5EF4-FFF2-40B4-BE49-F238E27FC236}">
              <a16:creationId xmlns:a16="http://schemas.microsoft.com/office/drawing/2014/main" id="{3F3B25F2-1479-4E0D-9C10-73711C065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1" y="61988701"/>
          <a:ext cx="1658956" cy="914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292100</xdr:colOff>
      <xdr:row>65</xdr:row>
      <xdr:rowOff>38100</xdr:rowOff>
    </xdr:from>
    <xdr:to>
      <xdr:col>2</xdr:col>
      <xdr:colOff>1346200</xdr:colOff>
      <xdr:row>66</xdr:row>
      <xdr:rowOff>2569</xdr:rowOff>
    </xdr:to>
    <xdr:pic>
      <xdr:nvPicPr>
        <xdr:cNvPr id="60" name="Slika 109" descr="Slika 109">
          <a:extLst>
            <a:ext uri="{FF2B5EF4-FFF2-40B4-BE49-F238E27FC236}">
              <a16:creationId xmlns:a16="http://schemas.microsoft.com/office/drawing/2014/main" id="{59742840-ED57-4308-998A-237369360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3300" y="59220100"/>
          <a:ext cx="1054100" cy="1018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139701</xdr:colOff>
      <xdr:row>64</xdr:row>
      <xdr:rowOff>12700</xdr:rowOff>
    </xdr:from>
    <xdr:to>
      <xdr:col>2</xdr:col>
      <xdr:colOff>1598615</xdr:colOff>
      <xdr:row>64</xdr:row>
      <xdr:rowOff>977900</xdr:rowOff>
    </xdr:to>
    <xdr:pic>
      <xdr:nvPicPr>
        <xdr:cNvPr id="61" name="Slika 105" descr="Slika 105">
          <a:extLst>
            <a:ext uri="{FF2B5EF4-FFF2-40B4-BE49-F238E27FC236}">
              <a16:creationId xmlns:a16="http://schemas.microsoft.com/office/drawing/2014/main" id="{6BDC3D35-32A1-4CFE-ADFD-A3067051F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1" y="58140600"/>
          <a:ext cx="1458914" cy="965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139700</xdr:colOff>
      <xdr:row>63</xdr:row>
      <xdr:rowOff>12700</xdr:rowOff>
    </xdr:from>
    <xdr:to>
      <xdr:col>2</xdr:col>
      <xdr:colOff>1536700</xdr:colOff>
      <xdr:row>63</xdr:row>
      <xdr:rowOff>985053</xdr:rowOff>
    </xdr:to>
    <xdr:pic>
      <xdr:nvPicPr>
        <xdr:cNvPr id="62" name="Slika 101" descr="Slika 101">
          <a:extLst>
            <a:ext uri="{FF2B5EF4-FFF2-40B4-BE49-F238E27FC236}">
              <a16:creationId xmlns:a16="http://schemas.microsoft.com/office/drawing/2014/main" id="{CE29E83E-8DE6-47BD-A896-92521C181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20900" y="57086500"/>
          <a:ext cx="1397000" cy="9723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12699</xdr:colOff>
      <xdr:row>62</xdr:row>
      <xdr:rowOff>38100</xdr:rowOff>
    </xdr:from>
    <xdr:to>
      <xdr:col>2</xdr:col>
      <xdr:colOff>1589760</xdr:colOff>
      <xdr:row>62</xdr:row>
      <xdr:rowOff>977900</xdr:rowOff>
    </xdr:to>
    <xdr:pic>
      <xdr:nvPicPr>
        <xdr:cNvPr id="63" name="Slika 97" descr="Slika 97">
          <a:extLst>
            <a:ext uri="{FF2B5EF4-FFF2-40B4-BE49-F238E27FC236}">
              <a16:creationId xmlns:a16="http://schemas.microsoft.com/office/drawing/2014/main" id="{853F0098-E636-41B1-8E94-00DC983F6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3899" y="56057800"/>
          <a:ext cx="1577061" cy="939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0</xdr:colOff>
      <xdr:row>10</xdr:row>
      <xdr:rowOff>154214</xdr:rowOff>
    </xdr:from>
    <xdr:to>
      <xdr:col>3</xdr:col>
      <xdr:colOff>1029068</xdr:colOff>
      <xdr:row>10</xdr:row>
      <xdr:rowOff>2001155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8F9D63CF-4323-4DDF-B17C-9D518465B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0285" y="3138714"/>
          <a:ext cx="4385498" cy="1844220"/>
        </a:xfrm>
        <a:prstGeom prst="rect">
          <a:avLst/>
        </a:prstGeom>
      </xdr:spPr>
    </xdr:pic>
    <xdr:clientData/>
  </xdr:twoCellAnchor>
  <xdr:twoCellAnchor editAs="oneCell">
    <xdr:from>
      <xdr:col>3</xdr:col>
      <xdr:colOff>964809</xdr:colOff>
      <xdr:row>10</xdr:row>
      <xdr:rowOff>64861</xdr:rowOff>
    </xdr:from>
    <xdr:to>
      <xdr:col>22</xdr:col>
      <xdr:colOff>1476377</xdr:colOff>
      <xdr:row>10</xdr:row>
      <xdr:rowOff>2085619</xdr:rowOff>
    </xdr:to>
    <xdr:pic>
      <xdr:nvPicPr>
        <xdr:cNvPr id="59" name="Slika 58">
          <a:extLst>
            <a:ext uri="{FF2B5EF4-FFF2-40B4-BE49-F238E27FC236}">
              <a16:creationId xmlns:a16="http://schemas.microsoft.com/office/drawing/2014/main" id="{074F69F7-2499-4CC6-95DA-7CEA107B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1524" y="3049361"/>
          <a:ext cx="3590863" cy="2019397"/>
        </a:xfrm>
        <a:prstGeom prst="rect">
          <a:avLst/>
        </a:prstGeom>
      </xdr:spPr>
    </xdr:pic>
    <xdr:clientData/>
  </xdr:twoCellAnchor>
  <xdr:twoCellAnchor editAs="oneCell">
    <xdr:from>
      <xdr:col>23</xdr:col>
      <xdr:colOff>442020</xdr:colOff>
      <xdr:row>10</xdr:row>
      <xdr:rowOff>180132</xdr:rowOff>
    </xdr:from>
    <xdr:to>
      <xdr:col>25</xdr:col>
      <xdr:colOff>477982</xdr:colOff>
      <xdr:row>10</xdr:row>
      <xdr:rowOff>1235941</xdr:rowOff>
    </xdr:to>
    <xdr:pic>
      <xdr:nvPicPr>
        <xdr:cNvPr id="74" name="Slika 73">
          <a:extLst>
            <a:ext uri="{FF2B5EF4-FFF2-40B4-BE49-F238E27FC236}">
              <a16:creationId xmlns:a16="http://schemas.microsoft.com/office/drawing/2014/main" id="{341BBA13-B8DA-49D9-B5F1-185D35090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4735" y="3164632"/>
          <a:ext cx="1735040" cy="1058530"/>
        </a:xfrm>
        <a:prstGeom prst="rect">
          <a:avLst/>
        </a:prstGeom>
      </xdr:spPr>
    </xdr:pic>
    <xdr:clientData/>
  </xdr:twoCellAnchor>
  <xdr:twoCellAnchor editAs="oneCell">
    <xdr:from>
      <xdr:col>29</xdr:col>
      <xdr:colOff>12978</xdr:colOff>
      <xdr:row>10</xdr:row>
      <xdr:rowOff>45357</xdr:rowOff>
    </xdr:from>
    <xdr:to>
      <xdr:col>31</xdr:col>
      <xdr:colOff>982841</xdr:colOff>
      <xdr:row>10</xdr:row>
      <xdr:rowOff>2093036</xdr:rowOff>
    </xdr:to>
    <xdr:pic>
      <xdr:nvPicPr>
        <xdr:cNvPr id="75" name="Slika 74">
          <a:extLst>
            <a:ext uri="{FF2B5EF4-FFF2-40B4-BE49-F238E27FC236}">
              <a16:creationId xmlns:a16="http://schemas.microsoft.com/office/drawing/2014/main" id="{F52E594F-FE30-4A91-B1D7-6A1D25B71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56406" y="3029857"/>
          <a:ext cx="3060374" cy="204767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118155</xdr:colOff>
      <xdr:row>11</xdr:row>
      <xdr:rowOff>92076</xdr:rowOff>
    </xdr:from>
    <xdr:to>
      <xdr:col>2</xdr:col>
      <xdr:colOff>1610459</xdr:colOff>
      <xdr:row>11</xdr:row>
      <xdr:rowOff>1011579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A0693945-AD38-447E-B423-695383A98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655" y="5235576"/>
          <a:ext cx="1493665" cy="916782"/>
        </a:xfrm>
        <a:prstGeom prst="rect">
          <a:avLst/>
        </a:prstGeom>
      </xdr:spPr>
    </xdr:pic>
    <xdr:clientData/>
  </xdr:twoCellAnchor>
  <xdr:twoCellAnchor editAs="oneCell">
    <xdr:from>
      <xdr:col>2</xdr:col>
      <xdr:colOff>260577</xdr:colOff>
      <xdr:row>12</xdr:row>
      <xdr:rowOff>180906</xdr:rowOff>
    </xdr:from>
    <xdr:to>
      <xdr:col>2</xdr:col>
      <xdr:colOff>1418155</xdr:colOff>
      <xdr:row>12</xdr:row>
      <xdr:rowOff>867528</xdr:rowOff>
    </xdr:to>
    <xdr:pic>
      <xdr:nvPicPr>
        <xdr:cNvPr id="77" name="Slika 76">
          <a:extLst>
            <a:ext uri="{FF2B5EF4-FFF2-40B4-BE49-F238E27FC236}">
              <a16:creationId xmlns:a16="http://schemas.microsoft.com/office/drawing/2014/main" id="{E2ABCEA9-5614-45A3-8DAD-8EBC7196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077" y="6376691"/>
          <a:ext cx="1153496" cy="685261"/>
        </a:xfrm>
        <a:prstGeom prst="rect">
          <a:avLst/>
        </a:prstGeom>
      </xdr:spPr>
    </xdr:pic>
    <xdr:clientData/>
  </xdr:twoCellAnchor>
  <xdr:twoCellAnchor editAs="oneCell">
    <xdr:from>
      <xdr:col>2</xdr:col>
      <xdr:colOff>408183</xdr:colOff>
      <xdr:row>13</xdr:row>
      <xdr:rowOff>275251</xdr:rowOff>
    </xdr:from>
    <xdr:to>
      <xdr:col>2</xdr:col>
      <xdr:colOff>1208088</xdr:colOff>
      <xdr:row>13</xdr:row>
      <xdr:rowOff>962751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C2C6A76C-A3AD-4C18-A6B1-F6BF7556C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6683" y="7523323"/>
          <a:ext cx="798544" cy="683418"/>
        </a:xfrm>
        <a:prstGeom prst="rect">
          <a:avLst/>
        </a:prstGeom>
      </xdr:spPr>
    </xdr:pic>
    <xdr:clientData/>
  </xdr:twoCellAnchor>
  <xdr:twoCellAnchor editAs="oneCell">
    <xdr:from>
      <xdr:col>2</xdr:col>
      <xdr:colOff>9041</xdr:colOff>
      <xdr:row>14</xdr:row>
      <xdr:rowOff>321193</xdr:rowOff>
    </xdr:from>
    <xdr:to>
      <xdr:col>2</xdr:col>
      <xdr:colOff>1573667</xdr:colOff>
      <xdr:row>14</xdr:row>
      <xdr:rowOff>926353</xdr:rowOff>
    </xdr:to>
    <xdr:pic>
      <xdr:nvPicPr>
        <xdr:cNvPr id="79" name="Slika 78">
          <a:extLst>
            <a:ext uri="{FF2B5EF4-FFF2-40B4-BE49-F238E27FC236}">
              <a16:creationId xmlns:a16="http://schemas.microsoft.com/office/drawing/2014/main" id="{D503C99F-6C14-44E5-A2A7-DE5F293A9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7541" y="8621550"/>
          <a:ext cx="1560544" cy="606521"/>
        </a:xfrm>
        <a:prstGeom prst="rect">
          <a:avLst/>
        </a:prstGeom>
      </xdr:spPr>
    </xdr:pic>
    <xdr:clientData/>
  </xdr:twoCellAnchor>
  <xdr:twoCellAnchor editAs="oneCell">
    <xdr:from>
      <xdr:col>22</xdr:col>
      <xdr:colOff>1339441</xdr:colOff>
      <xdr:row>15</xdr:row>
      <xdr:rowOff>132313</xdr:rowOff>
    </xdr:from>
    <xdr:to>
      <xdr:col>25</xdr:col>
      <xdr:colOff>897341</xdr:colOff>
      <xdr:row>15</xdr:row>
      <xdr:rowOff>904034</xdr:rowOff>
    </xdr:to>
    <xdr:pic>
      <xdr:nvPicPr>
        <xdr:cNvPr id="90" name="Slika 89">
          <a:extLst>
            <a:ext uri="{FF2B5EF4-FFF2-40B4-BE49-F238E27FC236}">
              <a16:creationId xmlns:a16="http://schemas.microsoft.com/office/drawing/2014/main" id="{9012B149-477C-44EB-B4D0-511F6CE2B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1369" y="9484956"/>
          <a:ext cx="3007765" cy="775803"/>
        </a:xfrm>
        <a:prstGeom prst="rect">
          <a:avLst/>
        </a:prstGeom>
      </xdr:spPr>
    </xdr:pic>
    <xdr:clientData/>
  </xdr:twoCellAnchor>
  <xdr:twoCellAnchor editAs="oneCell">
    <xdr:from>
      <xdr:col>22</xdr:col>
      <xdr:colOff>1606908</xdr:colOff>
      <xdr:row>15</xdr:row>
      <xdr:rowOff>878569</xdr:rowOff>
    </xdr:from>
    <xdr:to>
      <xdr:col>25</xdr:col>
      <xdr:colOff>780563</xdr:colOff>
      <xdr:row>15</xdr:row>
      <xdr:rowOff>1961906</xdr:rowOff>
    </xdr:to>
    <xdr:pic>
      <xdr:nvPicPr>
        <xdr:cNvPr id="91" name="Slika 90">
          <a:extLst>
            <a:ext uri="{FF2B5EF4-FFF2-40B4-BE49-F238E27FC236}">
              <a16:creationId xmlns:a16="http://schemas.microsoft.com/office/drawing/2014/main" id="{F0465B40-D8F0-4D43-B8D7-DEEA3684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8836" y="10231212"/>
          <a:ext cx="2618078" cy="1086058"/>
        </a:xfrm>
        <a:prstGeom prst="rect">
          <a:avLst/>
        </a:prstGeom>
      </xdr:spPr>
    </xdr:pic>
    <xdr:clientData/>
  </xdr:twoCellAnchor>
  <xdr:twoCellAnchor editAs="oneCell">
    <xdr:from>
      <xdr:col>4</xdr:col>
      <xdr:colOff>162617</xdr:colOff>
      <xdr:row>15</xdr:row>
      <xdr:rowOff>174756</xdr:rowOff>
    </xdr:from>
    <xdr:to>
      <xdr:col>22</xdr:col>
      <xdr:colOff>1419582</xdr:colOff>
      <xdr:row>15</xdr:row>
      <xdr:rowOff>2002957</xdr:rowOff>
    </xdr:to>
    <xdr:pic>
      <xdr:nvPicPr>
        <xdr:cNvPr id="92" name="Slika 91">
          <a:extLst>
            <a:ext uri="{FF2B5EF4-FFF2-40B4-BE49-F238E27FC236}">
              <a16:creationId xmlns:a16="http://schemas.microsoft.com/office/drawing/2014/main" id="{99AA0A99-BCDF-4E1B-A2D6-F780A3A13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0974" y="9527399"/>
          <a:ext cx="2976454" cy="182548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39151</xdr:rowOff>
    </xdr:from>
    <xdr:to>
      <xdr:col>4</xdr:col>
      <xdr:colOff>144720</xdr:colOff>
      <xdr:row>15</xdr:row>
      <xdr:rowOff>1999839</xdr:rowOff>
    </xdr:to>
    <xdr:pic>
      <xdr:nvPicPr>
        <xdr:cNvPr id="93" name="Slika 92">
          <a:extLst>
            <a:ext uri="{FF2B5EF4-FFF2-40B4-BE49-F238E27FC236}">
              <a16:creationId xmlns:a16="http://schemas.microsoft.com/office/drawing/2014/main" id="{63259DA4-7740-4985-9F6B-10A57F128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90285" y="9391794"/>
          <a:ext cx="4856874" cy="1963409"/>
        </a:xfrm>
        <a:prstGeom prst="rect">
          <a:avLst/>
        </a:prstGeom>
      </xdr:spPr>
    </xdr:pic>
    <xdr:clientData/>
  </xdr:twoCellAnchor>
  <xdr:twoCellAnchor editAs="oneCell">
    <xdr:from>
      <xdr:col>29</xdr:col>
      <xdr:colOff>2786</xdr:colOff>
      <xdr:row>15</xdr:row>
      <xdr:rowOff>81642</xdr:rowOff>
    </xdr:from>
    <xdr:to>
      <xdr:col>31</xdr:col>
      <xdr:colOff>961221</xdr:colOff>
      <xdr:row>15</xdr:row>
      <xdr:rowOff>2107358</xdr:rowOff>
    </xdr:to>
    <xdr:pic>
      <xdr:nvPicPr>
        <xdr:cNvPr id="94" name="Slika 93">
          <a:extLst>
            <a:ext uri="{FF2B5EF4-FFF2-40B4-BE49-F238E27FC236}">
              <a16:creationId xmlns:a16="http://schemas.microsoft.com/office/drawing/2014/main" id="{50799519-37C2-499B-BFCF-D9A83177F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46214" y="9434285"/>
          <a:ext cx="3040782" cy="20216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</xdr:col>
      <xdr:colOff>118252</xdr:colOff>
      <xdr:row>20</xdr:row>
      <xdr:rowOff>29291</xdr:rowOff>
    </xdr:from>
    <xdr:to>
      <xdr:col>2</xdr:col>
      <xdr:colOff>1610365</xdr:colOff>
      <xdr:row>20</xdr:row>
      <xdr:rowOff>1008033</xdr:rowOff>
    </xdr:to>
    <xdr:pic>
      <xdr:nvPicPr>
        <xdr:cNvPr id="95" name="Slika 94">
          <a:extLst>
            <a:ext uri="{FF2B5EF4-FFF2-40B4-BE49-F238E27FC236}">
              <a16:creationId xmlns:a16="http://schemas.microsoft.com/office/drawing/2014/main" id="{E10876CF-F862-4A1D-8DDF-BBFC492D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86752" y="15750076"/>
          <a:ext cx="1488031" cy="981463"/>
        </a:xfrm>
        <a:prstGeom prst="rect">
          <a:avLst/>
        </a:prstGeom>
      </xdr:spPr>
    </xdr:pic>
    <xdr:clientData/>
  </xdr:twoCellAnchor>
  <xdr:twoCellAnchor editAs="oneCell">
    <xdr:from>
      <xdr:col>2</xdr:col>
      <xdr:colOff>132248</xdr:colOff>
      <xdr:row>19</xdr:row>
      <xdr:rowOff>118646</xdr:rowOff>
    </xdr:from>
    <xdr:to>
      <xdr:col>2</xdr:col>
      <xdr:colOff>1599184</xdr:colOff>
      <xdr:row>19</xdr:row>
      <xdr:rowOff>971232</xdr:rowOff>
    </xdr:to>
    <xdr:pic>
      <xdr:nvPicPr>
        <xdr:cNvPr id="96" name="Slika 95">
          <a:extLst>
            <a:ext uri="{FF2B5EF4-FFF2-40B4-BE49-F238E27FC236}">
              <a16:creationId xmlns:a16="http://schemas.microsoft.com/office/drawing/2014/main" id="{18E97FC7-9B26-4CDF-9ADB-111D2BD0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0748" y="14787146"/>
          <a:ext cx="1466936" cy="855307"/>
        </a:xfrm>
        <a:prstGeom prst="rect">
          <a:avLst/>
        </a:prstGeom>
      </xdr:spPr>
    </xdr:pic>
    <xdr:clientData/>
  </xdr:twoCellAnchor>
  <xdr:twoCellAnchor editAs="oneCell">
    <xdr:from>
      <xdr:col>2</xdr:col>
      <xdr:colOff>126091</xdr:colOff>
      <xdr:row>17</xdr:row>
      <xdr:rowOff>67585</xdr:rowOff>
    </xdr:from>
    <xdr:to>
      <xdr:col>2</xdr:col>
      <xdr:colOff>1580240</xdr:colOff>
      <xdr:row>17</xdr:row>
      <xdr:rowOff>903257</xdr:rowOff>
    </xdr:to>
    <xdr:pic>
      <xdr:nvPicPr>
        <xdr:cNvPr id="97" name="Slika 96">
          <a:extLst>
            <a:ext uri="{FF2B5EF4-FFF2-40B4-BE49-F238E27FC236}">
              <a16:creationId xmlns:a16="http://schemas.microsoft.com/office/drawing/2014/main" id="{1A49EE8B-4EC9-461A-A3A6-E4464E082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932" r="7402"/>
        <a:stretch/>
      </xdr:blipFill>
      <xdr:spPr>
        <a:xfrm>
          <a:off x="2094591" y="12631513"/>
          <a:ext cx="1451428" cy="839754"/>
        </a:xfrm>
        <a:prstGeom prst="rect">
          <a:avLst/>
        </a:prstGeom>
      </xdr:spPr>
    </xdr:pic>
    <xdr:clientData/>
  </xdr:twoCellAnchor>
  <xdr:twoCellAnchor editAs="oneCell">
    <xdr:from>
      <xdr:col>2</xdr:col>
      <xdr:colOff>59934</xdr:colOff>
      <xdr:row>18</xdr:row>
      <xdr:rowOff>109311</xdr:rowOff>
    </xdr:from>
    <xdr:to>
      <xdr:col>2</xdr:col>
      <xdr:colOff>1618516</xdr:colOff>
      <xdr:row>18</xdr:row>
      <xdr:rowOff>895998</xdr:rowOff>
    </xdr:to>
    <xdr:pic>
      <xdr:nvPicPr>
        <xdr:cNvPr id="98" name="Slika 97">
          <a:extLst>
            <a:ext uri="{FF2B5EF4-FFF2-40B4-BE49-F238E27FC236}">
              <a16:creationId xmlns:a16="http://schemas.microsoft.com/office/drawing/2014/main" id="{EA189BD0-3E03-4B9E-9BBA-F25E5EC6A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434" y="13725526"/>
          <a:ext cx="1561303" cy="789408"/>
        </a:xfrm>
        <a:prstGeom prst="rect">
          <a:avLst/>
        </a:prstGeom>
      </xdr:spPr>
    </xdr:pic>
    <xdr:clientData/>
  </xdr:twoCellAnchor>
  <xdr:twoCellAnchor editAs="oneCell">
    <xdr:from>
      <xdr:col>2</xdr:col>
      <xdr:colOff>87214</xdr:colOff>
      <xdr:row>16</xdr:row>
      <xdr:rowOff>94021</xdr:rowOff>
    </xdr:from>
    <xdr:to>
      <xdr:col>2</xdr:col>
      <xdr:colOff>1599511</xdr:colOff>
      <xdr:row>16</xdr:row>
      <xdr:rowOff>1030191</xdr:rowOff>
    </xdr:to>
    <xdr:pic>
      <xdr:nvPicPr>
        <xdr:cNvPr id="99" name="Slika 98">
          <a:extLst>
            <a:ext uri="{FF2B5EF4-FFF2-40B4-BE49-F238E27FC236}">
              <a16:creationId xmlns:a16="http://schemas.microsoft.com/office/drawing/2014/main" id="{89A0BA51-15F4-41BF-BBA3-83107463A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5714" y="11605664"/>
          <a:ext cx="1512297" cy="936170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61</xdr:row>
      <xdr:rowOff>93517</xdr:rowOff>
    </xdr:from>
    <xdr:to>
      <xdr:col>21</xdr:col>
      <xdr:colOff>48119</xdr:colOff>
      <xdr:row>61</xdr:row>
      <xdr:rowOff>2057436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860BCE66-215A-44BA-9C7A-9CEA1EE0C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04702" y="62557724"/>
          <a:ext cx="5324103" cy="1963919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67</xdr:row>
      <xdr:rowOff>69272</xdr:rowOff>
    </xdr:from>
    <xdr:to>
      <xdr:col>4</xdr:col>
      <xdr:colOff>31049</xdr:colOff>
      <xdr:row>68</xdr:row>
      <xdr:rowOff>1873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3F322E98-9EC9-43D9-B2E7-C995DE048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9983" b="89673" l="5446" r="95215">
                      <a14:foregroundMark x1="5446" y1="79518" x2="5446" y2="79518"/>
                      <a14:foregroundMark x1="8086" y1="78313" x2="10231" y2="88985"/>
                      <a14:foregroundMark x1="27640" y1="67642" x2="27640" y2="63339"/>
                      <a14:foregroundMark x1="45380" y1="46988" x2="57261" y2="58864"/>
                      <a14:foregroundMark x1="57261" y1="58864" x2="47442" y2="43890"/>
                      <a14:foregroundMark x1="85891" y1="30637" x2="89769" y2="40103"/>
                      <a14:foregroundMark x1="95215" y1="41997" x2="95215" y2="4199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4598" y="69985247"/>
          <a:ext cx="4522519" cy="2085251"/>
        </a:xfrm>
        <a:prstGeom prst="rect">
          <a:avLst/>
        </a:prstGeom>
      </xdr:spPr>
    </xdr:pic>
    <xdr:clientData/>
  </xdr:twoCellAnchor>
  <xdr:twoCellAnchor editAs="oneCell">
    <xdr:from>
      <xdr:col>4</xdr:col>
      <xdr:colOff>267194</xdr:colOff>
      <xdr:row>67</xdr:row>
      <xdr:rowOff>69273</xdr:rowOff>
    </xdr:from>
    <xdr:to>
      <xdr:col>25</xdr:col>
      <xdr:colOff>1047649</xdr:colOff>
      <xdr:row>67</xdr:row>
      <xdr:rowOff>2125587</xdr:rowOff>
    </xdr:to>
    <xdr:pic>
      <xdr:nvPicPr>
        <xdr:cNvPr id="81" name="Slika 80">
          <a:extLst>
            <a:ext uri="{FF2B5EF4-FFF2-40B4-BE49-F238E27FC236}">
              <a16:creationId xmlns:a16="http://schemas.microsoft.com/office/drawing/2014/main" id="{1DE8970D-5108-48DD-9913-047E1F5F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74623" y="69985248"/>
          <a:ext cx="5958838" cy="2060396"/>
        </a:xfrm>
        <a:prstGeom prst="rect">
          <a:avLst/>
        </a:prstGeom>
      </xdr:spPr>
    </xdr:pic>
    <xdr:clientData/>
  </xdr:twoCellAnchor>
  <xdr:twoCellAnchor editAs="oneCell">
    <xdr:from>
      <xdr:col>1</xdr:col>
      <xdr:colOff>197922</xdr:colOff>
      <xdr:row>77</xdr:row>
      <xdr:rowOff>207818</xdr:rowOff>
    </xdr:from>
    <xdr:to>
      <xdr:col>3</xdr:col>
      <xdr:colOff>734804</xdr:colOff>
      <xdr:row>77</xdr:row>
      <xdr:rowOff>1858294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51AE8615-536E-45A8-BE0E-30091196A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backgroundRemoval t="2101" b="89916" l="3959" r="95759">
                      <a14:foregroundMark x1="6786" y1="47689" x2="9048" y2="84034"/>
                      <a14:foregroundMark x1="37700" y1="50000" x2="31197" y2="55042"/>
                      <a14:foregroundMark x1="35721" y1="55672" x2="35721" y2="55672"/>
                      <a14:foregroundMark x1="68143" y1="62185" x2="68143" y2="62185"/>
                      <a14:foregroundMark x1="69463" y1="63655" x2="69463" y2="63655"/>
                      <a14:foregroundMark x1="72385" y1="65126" x2="73421" y2="65126"/>
                      <a14:foregroundMark x1="73987" y1="61555" x2="68803" y2="60714"/>
                      <a14:foregroundMark x1="75683" y1="19538" x2="75683" y2="19538"/>
                      <a14:foregroundMark x1="74364" y1="20168" x2="81810" y2="31092"/>
                      <a14:foregroundMark x1="75683" y1="2101" x2="75683" y2="2101"/>
                      <a14:foregroundMark x1="89915" y1="36975" x2="92554" y2="44958"/>
                      <a14:foregroundMark x1="95759" y1="42647" x2="95759" y2="50000"/>
                      <a14:foregroundMark x1="35721" y1="52101" x2="35721" y2="52101"/>
                      <a14:foregroundMark x1="6221" y1="30462" x2="6221" y2="30462"/>
                      <a14:foregroundMark x1="17719" y1="24580" x2="17719" y2="24580"/>
                      <a14:foregroundMark x1="35721" y1="55252" x2="35721" y2="55252"/>
                      <a14:foregroundMark x1="8483" y1="89916" x2="8011" y2="88025"/>
                      <a14:foregroundMark x1="3959" y1="27101" x2="5467" y2="32143"/>
                      <a14:foregroundMark x1="34873" y1="50630" x2="33270" y2="5714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94806" y="81811091"/>
          <a:ext cx="3897474" cy="1649115"/>
        </a:xfrm>
        <a:prstGeom prst="rect">
          <a:avLst/>
        </a:prstGeom>
      </xdr:spPr>
    </xdr:pic>
    <xdr:clientData/>
  </xdr:twoCellAnchor>
  <xdr:twoCellAnchor editAs="oneCell">
    <xdr:from>
      <xdr:col>4</xdr:col>
      <xdr:colOff>455221</xdr:colOff>
      <xdr:row>77</xdr:row>
      <xdr:rowOff>410964</xdr:rowOff>
    </xdr:from>
    <xdr:to>
      <xdr:col>24</xdr:col>
      <xdr:colOff>292801</xdr:colOff>
      <xdr:row>77</xdr:row>
      <xdr:rowOff>1925532</xdr:rowOff>
    </xdr:to>
    <xdr:pic>
      <xdr:nvPicPr>
        <xdr:cNvPr id="83" name="Slika 82">
          <a:extLst>
            <a:ext uri="{FF2B5EF4-FFF2-40B4-BE49-F238E27FC236}">
              <a16:creationId xmlns:a16="http://schemas.microsoft.com/office/drawing/2014/main" id="{8CB66190-6142-40C8-A607-5BC6E5643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462650" y="82014237"/>
          <a:ext cx="3978233" cy="1517289"/>
        </a:xfrm>
        <a:prstGeom prst="rect">
          <a:avLst/>
        </a:prstGeom>
      </xdr:spPr>
    </xdr:pic>
    <xdr:clientData/>
  </xdr:twoCellAnchor>
  <xdr:twoCellAnchor editAs="oneCell">
    <xdr:from>
      <xdr:col>1</xdr:col>
      <xdr:colOff>336466</xdr:colOff>
      <xdr:row>83</xdr:row>
      <xdr:rowOff>237507</xdr:rowOff>
    </xdr:from>
    <xdr:to>
      <xdr:col>3</xdr:col>
      <xdr:colOff>883288</xdr:colOff>
      <xdr:row>83</xdr:row>
      <xdr:rowOff>1893221</xdr:rowOff>
    </xdr:to>
    <xdr:pic>
      <xdr:nvPicPr>
        <xdr:cNvPr id="84" name="Slika 83">
          <a:extLst>
            <a:ext uri="{FF2B5EF4-FFF2-40B4-BE49-F238E27FC236}">
              <a16:creationId xmlns:a16="http://schemas.microsoft.com/office/drawing/2014/main" id="{2D816595-A1AB-4118-8D42-0B08EEC59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9711" b="93182" l="3967" r="96218">
                      <a14:foregroundMark x1="12454" y1="43595" x2="3967" y2="70868"/>
                      <a14:foregroundMark x1="3967" y1="70868" x2="13007" y2="64876"/>
                      <a14:foregroundMark x1="88284" y1="66116" x2="81550" y2="69628"/>
                      <a14:foregroundMark x1="85148" y1="63223" x2="89022" y2="63223"/>
                      <a14:foregroundMark x1="93911" y1="66736" x2="95756" y2="69628"/>
                      <a14:foregroundMark x1="95756" y1="69628" x2="96218" y2="67355"/>
                      <a14:foregroundMark x1="32565" y1="79339" x2="39760" y2="75826"/>
                      <a14:foregroundMark x1="34594" y1="84504" x2="33856" y2="86364"/>
                      <a14:foregroundMark x1="33303" y1="87397" x2="33303" y2="87397"/>
                      <a14:foregroundMark x1="33303" y1="88636" x2="33303" y2="93182"/>
                      <a14:foregroundMark x1="33303" y1="93182" x2="33303" y2="93182"/>
                      <a14:foregroundMark x1="36716" y1="90909" x2="36716" y2="9090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3350" y="89292545"/>
          <a:ext cx="3907414" cy="1654353"/>
        </a:xfrm>
        <a:prstGeom prst="rect">
          <a:avLst/>
        </a:prstGeom>
      </xdr:spPr>
    </xdr:pic>
    <xdr:clientData/>
  </xdr:twoCellAnchor>
  <xdr:twoCellAnchor editAs="oneCell">
    <xdr:from>
      <xdr:col>1</xdr:col>
      <xdr:colOff>989610</xdr:colOff>
      <xdr:row>90</xdr:row>
      <xdr:rowOff>40909</xdr:rowOff>
    </xdr:from>
    <xdr:to>
      <xdr:col>3</xdr:col>
      <xdr:colOff>429615</xdr:colOff>
      <xdr:row>90</xdr:row>
      <xdr:rowOff>2068331</xdr:rowOff>
    </xdr:to>
    <xdr:pic>
      <xdr:nvPicPr>
        <xdr:cNvPr id="85" name="Slika 84">
          <a:extLst>
            <a:ext uri="{FF2B5EF4-FFF2-40B4-BE49-F238E27FC236}">
              <a16:creationId xmlns:a16="http://schemas.microsoft.com/office/drawing/2014/main" id="{CE1A53A0-A718-4AD4-937F-2ECDE3A070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6494" y="97606598"/>
          <a:ext cx="2800597" cy="2028783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77</xdr:row>
      <xdr:rowOff>29688</xdr:rowOff>
    </xdr:from>
    <xdr:to>
      <xdr:col>32</xdr:col>
      <xdr:colOff>48120</xdr:colOff>
      <xdr:row>77</xdr:row>
      <xdr:rowOff>2143205</xdr:rowOff>
    </xdr:to>
    <xdr:pic>
      <xdr:nvPicPr>
        <xdr:cNvPr id="86" name="Slika 85">
          <a:extLst>
            <a:ext uri="{FF2B5EF4-FFF2-40B4-BE49-F238E27FC236}">
              <a16:creationId xmlns:a16="http://schemas.microsoft.com/office/drawing/2014/main" id="{E80F20F4-07C3-631C-7A8D-DF603E86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6520" y="81632961"/>
          <a:ext cx="3196441" cy="211487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29</xdr:col>
      <xdr:colOff>1</xdr:colOff>
      <xdr:row>67</xdr:row>
      <xdr:rowOff>29688</xdr:rowOff>
    </xdr:from>
    <xdr:to>
      <xdr:col>31</xdr:col>
      <xdr:colOff>964005</xdr:colOff>
      <xdr:row>67</xdr:row>
      <xdr:rowOff>2106651</xdr:rowOff>
    </xdr:to>
    <xdr:pic>
      <xdr:nvPicPr>
        <xdr:cNvPr id="87" name="Slika 86">
          <a:extLst>
            <a:ext uri="{FF2B5EF4-FFF2-40B4-BE49-F238E27FC236}">
              <a16:creationId xmlns:a16="http://schemas.microsoft.com/office/drawing/2014/main" id="{3E867DF5-41FB-2A07-6C1E-5D03122CF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6521" y="69945663"/>
          <a:ext cx="3057895" cy="207288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29</xdr:col>
      <xdr:colOff>19792</xdr:colOff>
      <xdr:row>61</xdr:row>
      <xdr:rowOff>62346</xdr:rowOff>
    </xdr:from>
    <xdr:to>
      <xdr:col>31</xdr:col>
      <xdr:colOff>989557</xdr:colOff>
      <xdr:row>61</xdr:row>
      <xdr:rowOff>2114549</xdr:rowOff>
    </xdr:to>
    <xdr:pic>
      <xdr:nvPicPr>
        <xdr:cNvPr id="88" name="Slika 87">
          <a:extLst>
            <a:ext uri="{FF2B5EF4-FFF2-40B4-BE49-F238E27FC236}">
              <a16:creationId xmlns:a16="http://schemas.microsoft.com/office/drawing/2014/main" id="{478F8E2C-50F1-4B99-E9F0-1334ADDEE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03134" y="62404832"/>
          <a:ext cx="3059823" cy="204948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29</xdr:col>
      <xdr:colOff>32658</xdr:colOff>
      <xdr:row>54</xdr:row>
      <xdr:rowOff>65315</xdr:rowOff>
    </xdr:from>
    <xdr:to>
      <xdr:col>31</xdr:col>
      <xdr:colOff>962026</xdr:colOff>
      <xdr:row>54</xdr:row>
      <xdr:rowOff>2095906</xdr:rowOff>
    </xdr:to>
    <xdr:pic>
      <xdr:nvPicPr>
        <xdr:cNvPr id="89" name="Slika 88">
          <a:extLst>
            <a:ext uri="{FF2B5EF4-FFF2-40B4-BE49-F238E27FC236}">
              <a16:creationId xmlns:a16="http://schemas.microsoft.com/office/drawing/2014/main" id="{830C1FE7-64AA-06F6-8E39-88D50550E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6000" y="53916943"/>
          <a:ext cx="3015344" cy="203059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29</xdr:col>
      <xdr:colOff>10885</xdr:colOff>
      <xdr:row>47</xdr:row>
      <xdr:rowOff>43544</xdr:rowOff>
    </xdr:from>
    <xdr:to>
      <xdr:col>31</xdr:col>
      <xdr:colOff>924955</xdr:colOff>
      <xdr:row>47</xdr:row>
      <xdr:rowOff>2076451</xdr:rowOff>
    </xdr:to>
    <xdr:pic>
      <xdr:nvPicPr>
        <xdr:cNvPr id="100" name="Slika 99">
          <a:extLst>
            <a:ext uri="{FF2B5EF4-FFF2-40B4-BE49-F238E27FC236}">
              <a16:creationId xmlns:a16="http://schemas.microsoft.com/office/drawing/2014/main" id="{238A150F-ACEC-238E-1DA9-BD1F052C6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94227" y="45404316"/>
          <a:ext cx="3005489" cy="203562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29</xdr:col>
      <xdr:colOff>21773</xdr:colOff>
      <xdr:row>21</xdr:row>
      <xdr:rowOff>54428</xdr:rowOff>
    </xdr:from>
    <xdr:to>
      <xdr:col>31</xdr:col>
      <xdr:colOff>1001883</xdr:colOff>
      <xdr:row>21</xdr:row>
      <xdr:rowOff>2105025</xdr:rowOff>
    </xdr:to>
    <xdr:pic>
      <xdr:nvPicPr>
        <xdr:cNvPr id="101" name="Slika 100">
          <a:extLst>
            <a:ext uri="{FF2B5EF4-FFF2-40B4-BE49-F238E27FC236}">
              <a16:creationId xmlns:a16="http://schemas.microsoft.com/office/drawing/2014/main" id="{1DD4EB70-F568-1DBE-A03E-DEF37FF67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05115" y="16861970"/>
          <a:ext cx="3066086" cy="204651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29</xdr:col>
      <xdr:colOff>4947</xdr:colOff>
      <xdr:row>90</xdr:row>
      <xdr:rowOff>40575</xdr:rowOff>
    </xdr:from>
    <xdr:to>
      <xdr:col>31</xdr:col>
      <xdr:colOff>990599</xdr:colOff>
      <xdr:row>90</xdr:row>
      <xdr:rowOff>2126320</xdr:rowOff>
    </xdr:to>
    <xdr:pic>
      <xdr:nvPicPr>
        <xdr:cNvPr id="102" name="Slika 101">
          <a:extLst>
            <a:ext uri="{FF2B5EF4-FFF2-40B4-BE49-F238E27FC236}">
              <a16:creationId xmlns:a16="http://schemas.microsoft.com/office/drawing/2014/main" id="{BCDD0A71-2E4C-C635-D2E5-1E6CF10AF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88289" y="97402403"/>
          <a:ext cx="3075710" cy="208438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29</xdr:col>
      <xdr:colOff>9896</xdr:colOff>
      <xdr:row>83</xdr:row>
      <xdr:rowOff>29688</xdr:rowOff>
    </xdr:from>
    <xdr:to>
      <xdr:col>32</xdr:col>
      <xdr:colOff>7561</xdr:colOff>
      <xdr:row>83</xdr:row>
      <xdr:rowOff>2115046</xdr:rowOff>
    </xdr:to>
    <xdr:pic>
      <xdr:nvPicPr>
        <xdr:cNvPr id="103" name="Slika 102">
          <a:extLst>
            <a:ext uri="{FF2B5EF4-FFF2-40B4-BE49-F238E27FC236}">
              <a16:creationId xmlns:a16="http://schemas.microsoft.com/office/drawing/2014/main" id="{BB15F63E-C5DF-2337-C407-9DDFE9C01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6416" y="89084726"/>
          <a:ext cx="3140543" cy="208807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248640</xdr:colOff>
      <xdr:row>61</xdr:row>
      <xdr:rowOff>93517</xdr:rowOff>
    </xdr:from>
    <xdr:to>
      <xdr:col>21</xdr:col>
      <xdr:colOff>93023</xdr:colOff>
      <xdr:row>61</xdr:row>
      <xdr:rowOff>2057436</xdr:rowOff>
    </xdr:to>
    <xdr:pic>
      <xdr:nvPicPr>
        <xdr:cNvPr id="109" name="Slika 108">
          <a:extLst>
            <a:ext uri="{FF2B5EF4-FFF2-40B4-BE49-F238E27FC236}">
              <a16:creationId xmlns:a16="http://schemas.microsoft.com/office/drawing/2014/main" id="{F1609636-29C5-E6AD-7357-A98CA1D7B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7998" y="62645552"/>
          <a:ext cx="5325339" cy="1963919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258536</xdr:colOff>
      <xdr:row>67</xdr:row>
      <xdr:rowOff>69272</xdr:rowOff>
    </xdr:from>
    <xdr:to>
      <xdr:col>4</xdr:col>
      <xdr:colOff>66428</xdr:colOff>
      <xdr:row>68</xdr:row>
      <xdr:rowOff>8677</xdr:rowOff>
    </xdr:to>
    <xdr:pic>
      <xdr:nvPicPr>
        <xdr:cNvPr id="110" name="Slika 109">
          <a:extLst>
            <a:ext uri="{FF2B5EF4-FFF2-40B4-BE49-F238E27FC236}">
              <a16:creationId xmlns:a16="http://schemas.microsoft.com/office/drawing/2014/main" id="{FF817585-59FA-5357-32D7-95C8E87AD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9983" b="89673" l="5446" r="95215">
                      <a14:foregroundMark x1="5446" y1="79518" x2="5446" y2="79518"/>
                      <a14:foregroundMark x1="8086" y1="78313" x2="10231" y2="88985"/>
                      <a14:foregroundMark x1="27640" y1="67642" x2="27640" y2="63339"/>
                      <a14:foregroundMark x1="45380" y1="46988" x2="57261" y2="58864"/>
                      <a14:foregroundMark x1="57261" y1="58864" x2="47442" y2="43890"/>
                      <a14:foregroundMark x1="85891" y1="30637" x2="89769" y2="40103"/>
                      <a14:foregroundMark x1="95215" y1="41997" x2="95215" y2="4199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4" y="70078022"/>
          <a:ext cx="4533651" cy="2085251"/>
        </a:xfrm>
        <a:prstGeom prst="rect">
          <a:avLst/>
        </a:prstGeom>
      </xdr:spPr>
    </xdr:pic>
    <xdr:clientData/>
  </xdr:twoCellAnchor>
  <xdr:twoCellAnchor editAs="oneCell">
    <xdr:from>
      <xdr:col>4</xdr:col>
      <xdr:colOff>308016</xdr:colOff>
      <xdr:row>67</xdr:row>
      <xdr:rowOff>69273</xdr:rowOff>
    </xdr:from>
    <xdr:to>
      <xdr:col>25</xdr:col>
      <xdr:colOff>1088471</xdr:colOff>
      <xdr:row>67</xdr:row>
      <xdr:rowOff>2125587</xdr:rowOff>
    </xdr:to>
    <xdr:pic>
      <xdr:nvPicPr>
        <xdr:cNvPr id="111" name="Slika 110">
          <a:extLst>
            <a:ext uri="{FF2B5EF4-FFF2-40B4-BE49-F238E27FC236}">
              <a16:creationId xmlns:a16="http://schemas.microsoft.com/office/drawing/2014/main" id="{6DC6D4AD-8D88-BBF0-3C0D-A25031EE5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9051" y="70078023"/>
          <a:ext cx="5953891" cy="2060396"/>
        </a:xfrm>
        <a:prstGeom prst="rect">
          <a:avLst/>
        </a:prstGeom>
      </xdr:spPr>
    </xdr:pic>
    <xdr:clientData/>
  </xdr:twoCellAnchor>
  <xdr:twoCellAnchor editAs="oneCell">
    <xdr:from>
      <xdr:col>1</xdr:col>
      <xdr:colOff>238744</xdr:colOff>
      <xdr:row>77</xdr:row>
      <xdr:rowOff>207818</xdr:rowOff>
    </xdr:from>
    <xdr:to>
      <xdr:col>3</xdr:col>
      <xdr:colOff>770183</xdr:colOff>
      <xdr:row>77</xdr:row>
      <xdr:rowOff>1858294</xdr:rowOff>
    </xdr:to>
    <xdr:pic>
      <xdr:nvPicPr>
        <xdr:cNvPr id="112" name="Slika 111">
          <a:extLst>
            <a:ext uri="{FF2B5EF4-FFF2-40B4-BE49-F238E27FC236}">
              <a16:creationId xmlns:a16="http://schemas.microsoft.com/office/drawing/2014/main" id="{1100567B-30BD-8CEB-0E85-CAF9F1DCA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BEBA8EAE-BF5A-486C-A8C5-ECC9F3942E4B}">
              <a14:imgProps xmlns:a14="http://schemas.microsoft.com/office/drawing/2010/main">
                <a14:imgLayer r:embed="rId65">
                  <a14:imgEffect>
                    <a14:backgroundRemoval t="2101" b="89916" l="3959" r="95759">
                      <a14:foregroundMark x1="6786" y1="47689" x2="9048" y2="84034"/>
                      <a14:foregroundMark x1="37700" y1="50000" x2="31197" y2="55042"/>
                      <a14:foregroundMark x1="35721" y1="55672" x2="35721" y2="55672"/>
                      <a14:foregroundMark x1="68143" y1="62185" x2="68143" y2="62185"/>
                      <a14:foregroundMark x1="69463" y1="63655" x2="69463" y2="63655"/>
                      <a14:foregroundMark x1="72385" y1="65126" x2="73421" y2="65126"/>
                      <a14:foregroundMark x1="73987" y1="61555" x2="68803" y2="60714"/>
                      <a14:foregroundMark x1="75683" y1="19538" x2="75683" y2="19538"/>
                      <a14:foregroundMark x1="74364" y1="20168" x2="81810" y2="31092"/>
                      <a14:foregroundMark x1="75683" y1="2101" x2="75683" y2="2101"/>
                      <a14:foregroundMark x1="89915" y1="36975" x2="92554" y2="44958"/>
                      <a14:foregroundMark x1="95759" y1="42647" x2="95759" y2="50000"/>
                      <a14:foregroundMark x1="35721" y1="52101" x2="35721" y2="52101"/>
                      <a14:foregroundMark x1="6221" y1="30462" x2="6221" y2="30462"/>
                      <a14:foregroundMark x1="17719" y1="24580" x2="17719" y2="24580"/>
                      <a14:foregroundMark x1="35721" y1="55252" x2="35721" y2="55252"/>
                      <a14:foregroundMark x1="8483" y1="89916" x2="8011" y2="88025"/>
                      <a14:foregroundMark x1="3959" y1="27101" x2="5467" y2="32143"/>
                      <a14:foregroundMark x1="34873" y1="50630" x2="33270" y2="5714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102" y="81918711"/>
          <a:ext cx="3907370" cy="1649115"/>
        </a:xfrm>
        <a:prstGeom prst="rect">
          <a:avLst/>
        </a:prstGeom>
      </xdr:spPr>
    </xdr:pic>
    <xdr:clientData/>
  </xdr:twoCellAnchor>
  <xdr:twoCellAnchor editAs="oneCell">
    <xdr:from>
      <xdr:col>4</xdr:col>
      <xdr:colOff>496043</xdr:colOff>
      <xdr:row>77</xdr:row>
      <xdr:rowOff>410964</xdr:rowOff>
    </xdr:from>
    <xdr:to>
      <xdr:col>24</xdr:col>
      <xdr:colOff>333623</xdr:colOff>
      <xdr:row>77</xdr:row>
      <xdr:rowOff>1925532</xdr:rowOff>
    </xdr:to>
    <xdr:pic>
      <xdr:nvPicPr>
        <xdr:cNvPr id="113" name="Slika 112">
          <a:extLst>
            <a:ext uri="{FF2B5EF4-FFF2-40B4-BE49-F238E27FC236}">
              <a16:creationId xmlns:a16="http://schemas.microsoft.com/office/drawing/2014/main" id="{70C618FA-89D4-7EB7-6AB8-93FF21A66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7078" y="82121857"/>
          <a:ext cx="3978235" cy="1517289"/>
        </a:xfrm>
        <a:prstGeom prst="rect">
          <a:avLst/>
        </a:prstGeom>
      </xdr:spPr>
    </xdr:pic>
    <xdr:clientData/>
  </xdr:twoCellAnchor>
  <xdr:twoCellAnchor editAs="oneCell">
    <xdr:from>
      <xdr:col>1</xdr:col>
      <xdr:colOff>377288</xdr:colOff>
      <xdr:row>83</xdr:row>
      <xdr:rowOff>237507</xdr:rowOff>
    </xdr:from>
    <xdr:to>
      <xdr:col>3</xdr:col>
      <xdr:colOff>924110</xdr:colOff>
      <xdr:row>83</xdr:row>
      <xdr:rowOff>1893221</xdr:rowOff>
    </xdr:to>
    <xdr:pic>
      <xdr:nvPicPr>
        <xdr:cNvPr id="114" name="Slika 113">
          <a:extLst>
            <a:ext uri="{FF2B5EF4-FFF2-40B4-BE49-F238E27FC236}">
              <a16:creationId xmlns:a16="http://schemas.microsoft.com/office/drawing/2014/main" id="{55DA4A67-19BD-B8E4-19A1-E8D1B7FAE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9711" b="93182" l="3967" r="96218">
                      <a14:foregroundMark x1="12454" y1="43595" x2="3967" y2="70868"/>
                      <a14:foregroundMark x1="3967" y1="70868" x2="13007" y2="64876"/>
                      <a14:foregroundMark x1="88284" y1="66116" x2="81550" y2="69628"/>
                      <a14:foregroundMark x1="85148" y1="63223" x2="89022" y2="63223"/>
                      <a14:foregroundMark x1="93911" y1="66736" x2="95756" y2="69628"/>
                      <a14:foregroundMark x1="95756" y1="69628" x2="96218" y2="67355"/>
                      <a14:foregroundMark x1="32565" y1="79339" x2="39760" y2="75826"/>
                      <a14:foregroundMark x1="34594" y1="84504" x2="33856" y2="86364"/>
                      <a14:foregroundMark x1="33303" y1="87397" x2="33303" y2="87397"/>
                      <a14:foregroundMark x1="33303" y1="88636" x2="33303" y2="93182"/>
                      <a14:foregroundMark x1="33303" y1="93182" x2="33303" y2="93182"/>
                      <a14:foregroundMark x1="36716" y1="90909" x2="36716" y2="909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646" y="89405115"/>
          <a:ext cx="3917310" cy="1654353"/>
        </a:xfrm>
        <a:prstGeom prst="rect">
          <a:avLst/>
        </a:prstGeom>
      </xdr:spPr>
    </xdr:pic>
    <xdr:clientData/>
  </xdr:twoCellAnchor>
  <xdr:twoCellAnchor editAs="oneCell">
    <xdr:from>
      <xdr:col>1</xdr:col>
      <xdr:colOff>1045029</xdr:colOff>
      <xdr:row>21</xdr:row>
      <xdr:rowOff>32658</xdr:rowOff>
    </xdr:from>
    <xdr:to>
      <xdr:col>25</xdr:col>
      <xdr:colOff>381000</xdr:colOff>
      <xdr:row>21</xdr:row>
      <xdr:rowOff>2133601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8096AC55-1D6C-C3C6-F8CB-F417C0884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8943" y="16840200"/>
          <a:ext cx="9241971" cy="2100943"/>
        </a:xfrm>
        <a:prstGeom prst="rect">
          <a:avLst/>
        </a:prstGeom>
      </xdr:spPr>
    </xdr:pic>
    <xdr:clientData/>
  </xdr:twoCellAnchor>
  <xdr:twoCellAnchor editAs="oneCell">
    <xdr:from>
      <xdr:col>2</xdr:col>
      <xdr:colOff>555173</xdr:colOff>
      <xdr:row>23</xdr:row>
      <xdr:rowOff>293916</xdr:rowOff>
    </xdr:from>
    <xdr:to>
      <xdr:col>2</xdr:col>
      <xdr:colOff>1162051</xdr:colOff>
      <xdr:row>23</xdr:row>
      <xdr:rowOff>713860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1A900132-E661-3F8F-8401-5DB784005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536373" y="20312744"/>
          <a:ext cx="609599" cy="424026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609601</xdr:colOff>
      <xdr:row>22</xdr:row>
      <xdr:rowOff>293914</xdr:rowOff>
    </xdr:from>
    <xdr:to>
      <xdr:col>2</xdr:col>
      <xdr:colOff>1058018</xdr:colOff>
      <xdr:row>22</xdr:row>
      <xdr:rowOff>657225</xdr:rowOff>
    </xdr:to>
    <xdr:pic>
      <xdr:nvPicPr>
        <xdr:cNvPr id="49" name="Slika 48">
          <a:extLst>
            <a:ext uri="{FF2B5EF4-FFF2-40B4-BE49-F238E27FC236}">
              <a16:creationId xmlns:a16="http://schemas.microsoft.com/office/drawing/2014/main" id="{AE94530B-2888-956F-94D6-A70DF7974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0801" y="19256828"/>
          <a:ext cx="452499" cy="359229"/>
        </a:xfrm>
        <a:prstGeom prst="rect">
          <a:avLst/>
        </a:prstGeom>
      </xdr:spPr>
    </xdr:pic>
    <xdr:clientData/>
  </xdr:twoCellAnchor>
  <xdr:twoCellAnchor editAs="oneCell">
    <xdr:from>
      <xdr:col>2</xdr:col>
      <xdr:colOff>576944</xdr:colOff>
      <xdr:row>24</xdr:row>
      <xdr:rowOff>261257</xdr:rowOff>
    </xdr:from>
    <xdr:to>
      <xdr:col>2</xdr:col>
      <xdr:colOff>1152900</xdr:colOff>
      <xdr:row>24</xdr:row>
      <xdr:rowOff>704851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EC62EED3-1388-BDDB-5302-E2352DDED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8144" y="21335999"/>
          <a:ext cx="571874" cy="446315"/>
        </a:xfrm>
        <a:prstGeom prst="rect">
          <a:avLst/>
        </a:prstGeom>
      </xdr:spPr>
    </xdr:pic>
    <xdr:clientData/>
  </xdr:twoCellAnchor>
  <xdr:twoCellAnchor editAs="oneCell">
    <xdr:from>
      <xdr:col>2</xdr:col>
      <xdr:colOff>555171</xdr:colOff>
      <xdr:row>25</xdr:row>
      <xdr:rowOff>315687</xdr:rowOff>
    </xdr:from>
    <xdr:to>
      <xdr:col>2</xdr:col>
      <xdr:colOff>1154614</xdr:colOff>
      <xdr:row>25</xdr:row>
      <xdr:rowOff>781050</xdr:rowOff>
    </xdr:to>
    <xdr:pic>
      <xdr:nvPicPr>
        <xdr:cNvPr id="115" name="Slika 114">
          <a:extLst>
            <a:ext uri="{FF2B5EF4-FFF2-40B4-BE49-F238E27FC236}">
              <a16:creationId xmlns:a16="http://schemas.microsoft.com/office/drawing/2014/main" id="{E05A692B-2158-C02B-7505-646F27F25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6371" y="22446345"/>
          <a:ext cx="595361" cy="468084"/>
        </a:xfrm>
        <a:prstGeom prst="rect">
          <a:avLst/>
        </a:prstGeom>
      </xdr:spPr>
    </xdr:pic>
    <xdr:clientData/>
  </xdr:twoCellAnchor>
  <xdr:twoCellAnchor editAs="oneCell">
    <xdr:from>
      <xdr:col>2</xdr:col>
      <xdr:colOff>489858</xdr:colOff>
      <xdr:row>26</xdr:row>
      <xdr:rowOff>228603</xdr:rowOff>
    </xdr:from>
    <xdr:to>
      <xdr:col>2</xdr:col>
      <xdr:colOff>1259998</xdr:colOff>
      <xdr:row>26</xdr:row>
      <xdr:rowOff>819150</xdr:rowOff>
    </xdr:to>
    <xdr:pic>
      <xdr:nvPicPr>
        <xdr:cNvPr id="116" name="Slika 115">
          <a:extLst>
            <a:ext uri="{FF2B5EF4-FFF2-40B4-BE49-F238E27FC236}">
              <a16:creationId xmlns:a16="http://schemas.microsoft.com/office/drawing/2014/main" id="{610AA152-32DE-A171-9182-4839DBA8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1058" y="23415175"/>
          <a:ext cx="770140" cy="587826"/>
        </a:xfrm>
        <a:prstGeom prst="rect">
          <a:avLst/>
        </a:prstGeom>
      </xdr:spPr>
    </xdr:pic>
    <xdr:clientData/>
  </xdr:twoCellAnchor>
  <xdr:twoCellAnchor editAs="oneCell">
    <xdr:from>
      <xdr:col>2</xdr:col>
      <xdr:colOff>522514</xdr:colOff>
      <xdr:row>27</xdr:row>
      <xdr:rowOff>272145</xdr:rowOff>
    </xdr:from>
    <xdr:to>
      <xdr:col>2</xdr:col>
      <xdr:colOff>1209674</xdr:colOff>
      <xdr:row>27</xdr:row>
      <xdr:rowOff>790554</xdr:rowOff>
    </xdr:to>
    <xdr:pic>
      <xdr:nvPicPr>
        <xdr:cNvPr id="117" name="Slika 116">
          <a:extLst>
            <a:ext uri="{FF2B5EF4-FFF2-40B4-BE49-F238E27FC236}">
              <a16:creationId xmlns:a16="http://schemas.microsoft.com/office/drawing/2014/main" id="{853D919C-5A58-6F24-4FF9-39F5A4912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14" y="24514631"/>
          <a:ext cx="685799" cy="517048"/>
        </a:xfrm>
        <a:prstGeom prst="rect">
          <a:avLst/>
        </a:prstGeom>
      </xdr:spPr>
    </xdr:pic>
    <xdr:clientData/>
  </xdr:twoCellAnchor>
  <xdr:twoCellAnchor editAs="oneCell">
    <xdr:from>
      <xdr:col>2</xdr:col>
      <xdr:colOff>511629</xdr:colOff>
      <xdr:row>28</xdr:row>
      <xdr:rowOff>283030</xdr:rowOff>
    </xdr:from>
    <xdr:to>
      <xdr:col>2</xdr:col>
      <xdr:colOff>1219200</xdr:colOff>
      <xdr:row>28</xdr:row>
      <xdr:rowOff>807046</xdr:rowOff>
    </xdr:to>
    <xdr:pic>
      <xdr:nvPicPr>
        <xdr:cNvPr id="119" name="Slika 118">
          <a:extLst>
            <a:ext uri="{FF2B5EF4-FFF2-40B4-BE49-F238E27FC236}">
              <a16:creationId xmlns:a16="http://schemas.microsoft.com/office/drawing/2014/main" id="{64360028-476B-EDCF-7A69-926F1BD6E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2829" y="25581430"/>
          <a:ext cx="707571" cy="519934"/>
        </a:xfrm>
        <a:prstGeom prst="rect">
          <a:avLst/>
        </a:prstGeom>
      </xdr:spPr>
    </xdr:pic>
    <xdr:clientData/>
  </xdr:twoCellAnchor>
  <xdr:twoCellAnchor editAs="oneCell">
    <xdr:from>
      <xdr:col>2</xdr:col>
      <xdr:colOff>478972</xdr:colOff>
      <xdr:row>29</xdr:row>
      <xdr:rowOff>228600</xdr:rowOff>
    </xdr:from>
    <xdr:to>
      <xdr:col>2</xdr:col>
      <xdr:colOff>1247776</xdr:colOff>
      <xdr:row>29</xdr:row>
      <xdr:rowOff>793103</xdr:rowOff>
    </xdr:to>
    <xdr:pic>
      <xdr:nvPicPr>
        <xdr:cNvPr id="120" name="Slika 119">
          <a:extLst>
            <a:ext uri="{FF2B5EF4-FFF2-40B4-BE49-F238E27FC236}">
              <a16:creationId xmlns:a16="http://schemas.microsoft.com/office/drawing/2014/main" id="{884F198F-1132-67EA-5130-236DAAFEA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0172" y="26582914"/>
          <a:ext cx="772886" cy="56858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30</xdr:row>
      <xdr:rowOff>217714</xdr:rowOff>
    </xdr:from>
    <xdr:to>
      <xdr:col>2</xdr:col>
      <xdr:colOff>1293624</xdr:colOff>
      <xdr:row>30</xdr:row>
      <xdr:rowOff>838201</xdr:rowOff>
    </xdr:to>
    <xdr:pic>
      <xdr:nvPicPr>
        <xdr:cNvPr id="121" name="Slika 120">
          <a:extLst>
            <a:ext uri="{FF2B5EF4-FFF2-40B4-BE49-F238E27FC236}">
              <a16:creationId xmlns:a16="http://schemas.microsoft.com/office/drawing/2014/main" id="{0F0F6C3B-F013-64B4-42DC-7CF6EC1DC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0" y="27627942"/>
          <a:ext cx="836424" cy="620487"/>
        </a:xfrm>
        <a:prstGeom prst="rect">
          <a:avLst/>
        </a:prstGeom>
      </xdr:spPr>
    </xdr:pic>
    <xdr:clientData/>
  </xdr:twoCellAnchor>
  <xdr:twoCellAnchor editAs="oneCell">
    <xdr:from>
      <xdr:col>2</xdr:col>
      <xdr:colOff>522514</xdr:colOff>
      <xdr:row>31</xdr:row>
      <xdr:rowOff>217713</xdr:rowOff>
    </xdr:from>
    <xdr:to>
      <xdr:col>2</xdr:col>
      <xdr:colOff>1278782</xdr:colOff>
      <xdr:row>31</xdr:row>
      <xdr:rowOff>828675</xdr:rowOff>
    </xdr:to>
    <xdr:pic>
      <xdr:nvPicPr>
        <xdr:cNvPr id="122" name="Slika 121">
          <a:extLst>
            <a:ext uri="{FF2B5EF4-FFF2-40B4-BE49-F238E27FC236}">
              <a16:creationId xmlns:a16="http://schemas.microsoft.com/office/drawing/2014/main" id="{DBE82FF1-8B06-F863-91AD-DC6640298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03714" y="28683855"/>
          <a:ext cx="758989" cy="609601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457201</xdr:colOff>
      <xdr:row>32</xdr:row>
      <xdr:rowOff>272142</xdr:rowOff>
    </xdr:from>
    <xdr:to>
      <xdr:col>2</xdr:col>
      <xdr:colOff>1314451</xdr:colOff>
      <xdr:row>32</xdr:row>
      <xdr:rowOff>905194</xdr:rowOff>
    </xdr:to>
    <xdr:pic>
      <xdr:nvPicPr>
        <xdr:cNvPr id="123" name="Slika 122">
          <a:extLst>
            <a:ext uri="{FF2B5EF4-FFF2-40B4-BE49-F238E27FC236}">
              <a16:creationId xmlns:a16="http://schemas.microsoft.com/office/drawing/2014/main" id="{277326D7-B6FD-0D9D-205B-D750F7EDE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1" y="29794200"/>
          <a:ext cx="859971" cy="631691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457201</xdr:colOff>
      <xdr:row>33</xdr:row>
      <xdr:rowOff>174172</xdr:rowOff>
    </xdr:from>
    <xdr:to>
      <xdr:col>2</xdr:col>
      <xdr:colOff>1323976</xdr:colOff>
      <xdr:row>33</xdr:row>
      <xdr:rowOff>845979</xdr:rowOff>
    </xdr:to>
    <xdr:pic>
      <xdr:nvPicPr>
        <xdr:cNvPr id="124" name="Slika 123">
          <a:extLst>
            <a:ext uri="{FF2B5EF4-FFF2-40B4-BE49-F238E27FC236}">
              <a16:creationId xmlns:a16="http://schemas.microsoft.com/office/drawing/2014/main" id="{BD4A71BF-E998-53E6-7CF2-957E7A6D9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1" y="30752144"/>
          <a:ext cx="870857" cy="67316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34</xdr:row>
      <xdr:rowOff>152400</xdr:rowOff>
    </xdr:from>
    <xdr:to>
      <xdr:col>2</xdr:col>
      <xdr:colOff>1388690</xdr:colOff>
      <xdr:row>34</xdr:row>
      <xdr:rowOff>914400</xdr:rowOff>
    </xdr:to>
    <xdr:pic>
      <xdr:nvPicPr>
        <xdr:cNvPr id="125" name="Slika 124">
          <a:extLst>
            <a:ext uri="{FF2B5EF4-FFF2-40B4-BE49-F238E27FC236}">
              <a16:creationId xmlns:a16="http://schemas.microsoft.com/office/drawing/2014/main" id="{B207F5B3-EEF6-5869-DCA6-E8A773C60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2201" y="31786286"/>
          <a:ext cx="1004968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435428</xdr:colOff>
      <xdr:row>35</xdr:row>
      <xdr:rowOff>141515</xdr:rowOff>
    </xdr:from>
    <xdr:to>
      <xdr:col>2</xdr:col>
      <xdr:colOff>1390650</xdr:colOff>
      <xdr:row>35</xdr:row>
      <xdr:rowOff>883480</xdr:rowOff>
    </xdr:to>
    <xdr:pic>
      <xdr:nvPicPr>
        <xdr:cNvPr id="126" name="Slika 125">
          <a:extLst>
            <a:ext uri="{FF2B5EF4-FFF2-40B4-BE49-F238E27FC236}">
              <a16:creationId xmlns:a16="http://schemas.microsoft.com/office/drawing/2014/main" id="{07281AC1-E6BF-12DC-359B-B98A00704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6628" y="32831315"/>
          <a:ext cx="957943" cy="743326"/>
        </a:xfrm>
        <a:prstGeom prst="rect">
          <a:avLst/>
        </a:prstGeom>
      </xdr:spPr>
    </xdr:pic>
    <xdr:clientData/>
  </xdr:twoCellAnchor>
  <xdr:twoCellAnchor editAs="oneCell">
    <xdr:from>
      <xdr:col>2</xdr:col>
      <xdr:colOff>446316</xdr:colOff>
      <xdr:row>36</xdr:row>
      <xdr:rowOff>174172</xdr:rowOff>
    </xdr:from>
    <xdr:to>
      <xdr:col>2</xdr:col>
      <xdr:colOff>1428751</xdr:colOff>
      <xdr:row>36</xdr:row>
      <xdr:rowOff>935485</xdr:rowOff>
    </xdr:to>
    <xdr:pic>
      <xdr:nvPicPr>
        <xdr:cNvPr id="127" name="Slika 126">
          <a:extLst>
            <a:ext uri="{FF2B5EF4-FFF2-40B4-BE49-F238E27FC236}">
              <a16:creationId xmlns:a16="http://schemas.microsoft.com/office/drawing/2014/main" id="{11D813B6-E8FB-AC0A-C966-756D2EF3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7516" y="33919886"/>
          <a:ext cx="979714" cy="758592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37</xdr:row>
      <xdr:rowOff>141515</xdr:rowOff>
    </xdr:from>
    <xdr:to>
      <xdr:col>2</xdr:col>
      <xdr:colOff>1402166</xdr:colOff>
      <xdr:row>37</xdr:row>
      <xdr:rowOff>885826</xdr:rowOff>
    </xdr:to>
    <xdr:pic>
      <xdr:nvPicPr>
        <xdr:cNvPr id="128" name="Slika 127">
          <a:extLst>
            <a:ext uri="{FF2B5EF4-FFF2-40B4-BE49-F238E27FC236}">
              <a16:creationId xmlns:a16="http://schemas.microsoft.com/office/drawing/2014/main" id="{AF1D1701-0D7A-6A58-F294-8DFCD6BE4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2201" y="34943143"/>
          <a:ext cx="1019804" cy="740229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326571</xdr:colOff>
      <xdr:row>38</xdr:row>
      <xdr:rowOff>119741</xdr:rowOff>
    </xdr:from>
    <xdr:to>
      <xdr:col>2</xdr:col>
      <xdr:colOff>1478978</xdr:colOff>
      <xdr:row>38</xdr:row>
      <xdr:rowOff>981075</xdr:rowOff>
    </xdr:to>
    <xdr:pic>
      <xdr:nvPicPr>
        <xdr:cNvPr id="129" name="Slika 128">
          <a:extLst>
            <a:ext uri="{FF2B5EF4-FFF2-40B4-BE49-F238E27FC236}">
              <a16:creationId xmlns:a16="http://schemas.microsoft.com/office/drawing/2014/main" id="{07A51B89-10A5-3A4F-53C6-BF0868D9B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7771" y="35977283"/>
          <a:ext cx="1156489" cy="859973"/>
        </a:xfrm>
        <a:prstGeom prst="rect">
          <a:avLst/>
        </a:prstGeom>
      </xdr:spPr>
    </xdr:pic>
    <xdr:clientData/>
  </xdr:twoCellAnchor>
  <xdr:twoCellAnchor editAs="oneCell">
    <xdr:from>
      <xdr:col>2</xdr:col>
      <xdr:colOff>283030</xdr:colOff>
      <xdr:row>39</xdr:row>
      <xdr:rowOff>87086</xdr:rowOff>
    </xdr:from>
    <xdr:to>
      <xdr:col>2</xdr:col>
      <xdr:colOff>1476376</xdr:colOff>
      <xdr:row>39</xdr:row>
      <xdr:rowOff>932970</xdr:rowOff>
    </xdr:to>
    <xdr:pic>
      <xdr:nvPicPr>
        <xdr:cNvPr id="130" name="Slika 129">
          <a:extLst>
            <a:ext uri="{FF2B5EF4-FFF2-40B4-BE49-F238E27FC236}">
              <a16:creationId xmlns:a16="http://schemas.microsoft.com/office/drawing/2014/main" id="{5E6C7032-0328-816E-4A9D-8223F1852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4230" y="37000544"/>
          <a:ext cx="1197428" cy="848605"/>
        </a:xfrm>
        <a:prstGeom prst="rect">
          <a:avLst/>
        </a:prstGeom>
      </xdr:spPr>
    </xdr:pic>
    <xdr:clientData/>
  </xdr:twoCellAnchor>
  <xdr:twoCellAnchor editAs="oneCell">
    <xdr:from>
      <xdr:col>2</xdr:col>
      <xdr:colOff>283030</xdr:colOff>
      <xdr:row>40</xdr:row>
      <xdr:rowOff>43543</xdr:rowOff>
    </xdr:from>
    <xdr:to>
      <xdr:col>2</xdr:col>
      <xdr:colOff>1516279</xdr:colOff>
      <xdr:row>40</xdr:row>
      <xdr:rowOff>981075</xdr:rowOff>
    </xdr:to>
    <xdr:pic>
      <xdr:nvPicPr>
        <xdr:cNvPr id="131" name="Slika 130">
          <a:extLst>
            <a:ext uri="{FF2B5EF4-FFF2-40B4-BE49-F238E27FC236}">
              <a16:creationId xmlns:a16="http://schemas.microsoft.com/office/drawing/2014/main" id="{6E5E44AF-80BD-9561-E927-C5E14FB55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4230" y="38012915"/>
          <a:ext cx="1231888" cy="936171"/>
        </a:xfrm>
        <a:prstGeom prst="rect">
          <a:avLst/>
        </a:prstGeom>
      </xdr:spPr>
    </xdr:pic>
    <xdr:clientData/>
  </xdr:twoCellAnchor>
  <xdr:twoCellAnchor editAs="oneCell">
    <xdr:from>
      <xdr:col>2</xdr:col>
      <xdr:colOff>250372</xdr:colOff>
      <xdr:row>41</xdr:row>
      <xdr:rowOff>130629</xdr:rowOff>
    </xdr:from>
    <xdr:to>
      <xdr:col>2</xdr:col>
      <xdr:colOff>1457324</xdr:colOff>
      <xdr:row>41</xdr:row>
      <xdr:rowOff>1047263</xdr:rowOff>
    </xdr:to>
    <xdr:pic>
      <xdr:nvPicPr>
        <xdr:cNvPr id="132" name="Slika 131">
          <a:extLst>
            <a:ext uri="{FF2B5EF4-FFF2-40B4-BE49-F238E27FC236}">
              <a16:creationId xmlns:a16="http://schemas.microsoft.com/office/drawing/2014/main" id="{87D4D4A3-50E7-87E9-7BD3-E85379CFA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1572" y="39155915"/>
          <a:ext cx="1208313" cy="913913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42</xdr:row>
      <xdr:rowOff>43543</xdr:rowOff>
    </xdr:from>
    <xdr:to>
      <xdr:col>2</xdr:col>
      <xdr:colOff>1570557</xdr:colOff>
      <xdr:row>43</xdr:row>
      <xdr:rowOff>0</xdr:rowOff>
    </xdr:to>
    <xdr:pic>
      <xdr:nvPicPr>
        <xdr:cNvPr id="133" name="Slika 132">
          <a:extLst>
            <a:ext uri="{FF2B5EF4-FFF2-40B4-BE49-F238E27FC236}">
              <a16:creationId xmlns:a16="http://schemas.microsoft.com/office/drawing/2014/main" id="{C9D14796-BB52-98F1-0988-8F254AEA8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1" y="40124743"/>
          <a:ext cx="1337874" cy="101237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43</xdr:row>
      <xdr:rowOff>54429</xdr:rowOff>
    </xdr:from>
    <xdr:to>
      <xdr:col>2</xdr:col>
      <xdr:colOff>1543050</xdr:colOff>
      <xdr:row>44</xdr:row>
      <xdr:rowOff>788</xdr:rowOff>
    </xdr:to>
    <xdr:pic>
      <xdr:nvPicPr>
        <xdr:cNvPr id="134" name="Slika 133">
          <a:extLst>
            <a:ext uri="{FF2B5EF4-FFF2-40B4-BE49-F238E27FC236}">
              <a16:creationId xmlns:a16="http://schemas.microsoft.com/office/drawing/2014/main" id="{751A08FE-A0FF-316E-B095-ACA85A196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0" y="41191543"/>
          <a:ext cx="1393371" cy="994109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44</xdr:row>
      <xdr:rowOff>32658</xdr:rowOff>
    </xdr:from>
    <xdr:to>
      <xdr:col>2</xdr:col>
      <xdr:colOff>1533526</xdr:colOff>
      <xdr:row>44</xdr:row>
      <xdr:rowOff>1026858</xdr:rowOff>
    </xdr:to>
    <xdr:pic>
      <xdr:nvPicPr>
        <xdr:cNvPr id="135" name="Slika 134">
          <a:extLst>
            <a:ext uri="{FF2B5EF4-FFF2-40B4-BE49-F238E27FC236}">
              <a16:creationId xmlns:a16="http://schemas.microsoft.com/office/drawing/2014/main" id="{1FBC54D7-59F4-0DB9-12DF-88D0A995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9801" y="42225686"/>
          <a:ext cx="1306286" cy="994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174171</xdr:colOff>
      <xdr:row>45</xdr:row>
      <xdr:rowOff>2</xdr:rowOff>
    </xdr:from>
    <xdr:to>
      <xdr:col>2</xdr:col>
      <xdr:colOff>1619250</xdr:colOff>
      <xdr:row>45</xdr:row>
      <xdr:rowOff>1038426</xdr:rowOff>
    </xdr:to>
    <xdr:pic>
      <xdr:nvPicPr>
        <xdr:cNvPr id="136" name="Slika 135">
          <a:extLst>
            <a:ext uri="{FF2B5EF4-FFF2-40B4-BE49-F238E27FC236}">
              <a16:creationId xmlns:a16="http://schemas.microsoft.com/office/drawing/2014/main" id="{12D01C46-9614-C04A-B3C2-342C1AB9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5371" y="43248944"/>
          <a:ext cx="1447800" cy="1034342"/>
        </a:xfrm>
        <a:prstGeom prst="rect">
          <a:avLst/>
        </a:prstGeom>
      </xdr:spPr>
    </xdr:pic>
    <xdr:clientData/>
  </xdr:twoCellAnchor>
  <xdr:twoCellAnchor editAs="oneCell">
    <xdr:from>
      <xdr:col>21</xdr:col>
      <xdr:colOff>370115</xdr:colOff>
      <xdr:row>47</xdr:row>
      <xdr:rowOff>348343</xdr:rowOff>
    </xdr:from>
    <xdr:to>
      <xdr:col>24</xdr:col>
      <xdr:colOff>875949</xdr:colOff>
      <xdr:row>47</xdr:row>
      <xdr:rowOff>1847850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6B368985-6909-C36A-33F9-3638BBC69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0429" y="45741771"/>
          <a:ext cx="3858634" cy="1502228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283026</xdr:colOff>
      <xdr:row>47</xdr:row>
      <xdr:rowOff>139518</xdr:rowOff>
    </xdr:from>
    <xdr:to>
      <xdr:col>4</xdr:col>
      <xdr:colOff>476249</xdr:colOff>
      <xdr:row>47</xdr:row>
      <xdr:rowOff>1770269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7865CF04-8BD3-8649-3E29-77BAFF67E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054" y="45532946"/>
          <a:ext cx="4920344" cy="1628030"/>
        </a:xfrm>
        <a:prstGeom prst="rect">
          <a:avLst/>
        </a:prstGeom>
      </xdr:spPr>
    </xdr:pic>
    <xdr:clientData/>
  </xdr:twoCellAnchor>
  <xdr:twoCellAnchor editAs="oneCell">
    <xdr:from>
      <xdr:col>32</xdr:col>
      <xdr:colOff>424544</xdr:colOff>
      <xdr:row>47</xdr:row>
      <xdr:rowOff>108857</xdr:rowOff>
    </xdr:from>
    <xdr:to>
      <xdr:col>35</xdr:col>
      <xdr:colOff>866777</xdr:colOff>
      <xdr:row>47</xdr:row>
      <xdr:rowOff>2040900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9262894F-B74C-7ECC-1D0F-39F660C6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21202" y="45502285"/>
          <a:ext cx="3581399" cy="1934764"/>
        </a:xfrm>
        <a:prstGeom prst="rect">
          <a:avLst/>
        </a:prstGeom>
      </xdr:spPr>
    </xdr:pic>
    <xdr:clientData/>
  </xdr:twoCellAnchor>
  <xdr:twoCellAnchor editAs="oneCell">
    <xdr:from>
      <xdr:col>2</xdr:col>
      <xdr:colOff>78517</xdr:colOff>
      <xdr:row>46</xdr:row>
      <xdr:rowOff>435429</xdr:rowOff>
    </xdr:from>
    <xdr:to>
      <xdr:col>2</xdr:col>
      <xdr:colOff>1659611</xdr:colOff>
      <xdr:row>46</xdr:row>
      <xdr:rowOff>790576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5BFFC882-4362-435B-9CEF-72E807332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48831" y="44772943"/>
          <a:ext cx="1578373" cy="359229"/>
        </a:xfrm>
        <a:prstGeom prst="rect">
          <a:avLst/>
        </a:prstGeom>
      </xdr:spPr>
    </xdr:pic>
    <xdr:clientData/>
  </xdr:twoCellAnchor>
  <xdr:twoCellAnchor editAs="oneCell">
    <xdr:from>
      <xdr:col>2</xdr:col>
      <xdr:colOff>65314</xdr:colOff>
      <xdr:row>53</xdr:row>
      <xdr:rowOff>87086</xdr:rowOff>
    </xdr:from>
    <xdr:to>
      <xdr:col>2</xdr:col>
      <xdr:colOff>1609310</xdr:colOff>
      <xdr:row>53</xdr:row>
      <xdr:rowOff>1009650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EE60C3ED-055D-29ED-477E-C987F4B4A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628" y="52926344"/>
          <a:ext cx="1545357" cy="925285"/>
        </a:xfrm>
        <a:prstGeom prst="rect">
          <a:avLst/>
        </a:prstGeom>
      </xdr:spPr>
    </xdr:pic>
    <xdr:clientData/>
  </xdr:twoCellAnchor>
  <xdr:twoCellAnchor editAs="oneCell">
    <xdr:from>
      <xdr:col>1</xdr:col>
      <xdr:colOff>1665022</xdr:colOff>
      <xdr:row>48</xdr:row>
      <xdr:rowOff>54428</xdr:rowOff>
    </xdr:from>
    <xdr:to>
      <xdr:col>2</xdr:col>
      <xdr:colOff>1664773</xdr:colOff>
      <xdr:row>49</xdr:row>
      <xdr:rowOff>9277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EC2E58D0-0DDD-3140-174C-4CEEAFEF4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009" y="47654688"/>
          <a:ext cx="1696066" cy="1009651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155864</xdr:colOff>
      <xdr:row>49</xdr:row>
      <xdr:rowOff>138546</xdr:rowOff>
    </xdr:from>
    <xdr:to>
      <xdr:col>2</xdr:col>
      <xdr:colOff>1627990</xdr:colOff>
      <xdr:row>49</xdr:row>
      <xdr:rowOff>1021773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E5B17141-34C4-13DE-ADFC-EB13C900C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0137" y="48733364"/>
          <a:ext cx="1476208" cy="887309"/>
        </a:xfrm>
        <a:prstGeom prst="rect">
          <a:avLst/>
        </a:prstGeom>
      </xdr:spPr>
    </xdr:pic>
    <xdr:clientData/>
  </xdr:twoCellAnchor>
  <xdr:twoCellAnchor editAs="oneCell">
    <xdr:from>
      <xdr:col>2</xdr:col>
      <xdr:colOff>279564</xdr:colOff>
      <xdr:row>50</xdr:row>
      <xdr:rowOff>185550</xdr:rowOff>
    </xdr:from>
    <xdr:to>
      <xdr:col>2</xdr:col>
      <xdr:colOff>1589192</xdr:colOff>
      <xdr:row>50</xdr:row>
      <xdr:rowOff>1002110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7603E8C0-7537-6D3B-1C90-647CDB162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784" y="49903575"/>
          <a:ext cx="1313710" cy="817921"/>
        </a:xfrm>
        <a:prstGeom prst="rect">
          <a:avLst/>
        </a:prstGeom>
      </xdr:spPr>
    </xdr:pic>
    <xdr:clientData/>
  </xdr:twoCellAnchor>
  <xdr:twoCellAnchor editAs="oneCell">
    <xdr:from>
      <xdr:col>2</xdr:col>
      <xdr:colOff>306285</xdr:colOff>
      <xdr:row>51</xdr:row>
      <xdr:rowOff>227858</xdr:rowOff>
    </xdr:from>
    <xdr:to>
      <xdr:col>2</xdr:col>
      <xdr:colOff>1564062</xdr:colOff>
      <xdr:row>51</xdr:row>
      <xdr:rowOff>951139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8DF9E546-0A4E-7C3F-0447-E5B8BD986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0558" y="50935494"/>
          <a:ext cx="1257777" cy="723281"/>
        </a:xfrm>
        <a:prstGeom prst="rect">
          <a:avLst/>
        </a:prstGeom>
      </xdr:spPr>
    </xdr:pic>
    <xdr:clientData/>
  </xdr:twoCellAnchor>
  <xdr:twoCellAnchor editAs="oneCell">
    <xdr:from>
      <xdr:col>2</xdr:col>
      <xdr:colOff>385948</xdr:colOff>
      <xdr:row>52</xdr:row>
      <xdr:rowOff>279564</xdr:rowOff>
    </xdr:from>
    <xdr:to>
      <xdr:col>2</xdr:col>
      <xdr:colOff>1426399</xdr:colOff>
      <xdr:row>52</xdr:row>
      <xdr:rowOff>867213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31ED2248-A6C7-DF37-0DCD-7B3888C42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5168" y="52115357"/>
          <a:ext cx="1037730" cy="591731"/>
        </a:xfrm>
        <a:prstGeom prst="rect">
          <a:avLst/>
        </a:prstGeom>
      </xdr:spPr>
    </xdr:pic>
    <xdr:clientData/>
  </xdr:twoCellAnchor>
  <xdr:twoCellAnchor editAs="oneCell">
    <xdr:from>
      <xdr:col>2</xdr:col>
      <xdr:colOff>29688</xdr:colOff>
      <xdr:row>55</xdr:row>
      <xdr:rowOff>39585</xdr:rowOff>
    </xdr:from>
    <xdr:to>
      <xdr:col>3</xdr:col>
      <xdr:colOff>2720</xdr:colOff>
      <xdr:row>55</xdr:row>
      <xdr:rowOff>1046265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BAAC9D43-5788-7F9A-AF04-35DACD8A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8908" y="56150494"/>
          <a:ext cx="1665267" cy="1009401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207818</xdr:colOff>
      <xdr:row>56</xdr:row>
      <xdr:rowOff>108858</xdr:rowOff>
    </xdr:from>
    <xdr:to>
      <xdr:col>2</xdr:col>
      <xdr:colOff>1611162</xdr:colOff>
      <xdr:row>56</xdr:row>
      <xdr:rowOff>906360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46602E54-1702-EF54-9C0C-A165D23E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7038" y="57278651"/>
          <a:ext cx="1404705" cy="801584"/>
        </a:xfrm>
        <a:prstGeom prst="rect">
          <a:avLst/>
        </a:prstGeom>
      </xdr:spPr>
    </xdr:pic>
    <xdr:clientData/>
  </xdr:twoCellAnchor>
  <xdr:twoCellAnchor editAs="oneCell">
    <xdr:from>
      <xdr:col>2</xdr:col>
      <xdr:colOff>257299</xdr:colOff>
      <xdr:row>57</xdr:row>
      <xdr:rowOff>178130</xdr:rowOff>
    </xdr:from>
    <xdr:to>
      <xdr:col>2</xdr:col>
      <xdr:colOff>1554648</xdr:colOff>
      <xdr:row>57</xdr:row>
      <xdr:rowOff>950026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88AC31E2-E7B1-C21D-CC2D-BAE949E0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6519" y="58406805"/>
          <a:ext cx="1295988" cy="771896"/>
        </a:xfrm>
        <a:prstGeom prst="rect">
          <a:avLst/>
        </a:prstGeom>
      </xdr:spPr>
    </xdr:pic>
    <xdr:clientData/>
  </xdr:twoCellAnchor>
  <xdr:twoCellAnchor editAs="oneCell">
    <xdr:from>
      <xdr:col>2</xdr:col>
      <xdr:colOff>306779</xdr:colOff>
      <xdr:row>58</xdr:row>
      <xdr:rowOff>197922</xdr:rowOff>
    </xdr:from>
    <xdr:to>
      <xdr:col>2</xdr:col>
      <xdr:colOff>1372276</xdr:colOff>
      <xdr:row>58</xdr:row>
      <xdr:rowOff>810120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D23BBC86-D7C4-CDBA-DE6E-D1FED928E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9" y="59485480"/>
          <a:ext cx="1065497" cy="613559"/>
        </a:xfrm>
        <a:prstGeom prst="rect">
          <a:avLst/>
        </a:prstGeom>
      </xdr:spPr>
    </xdr:pic>
    <xdr:clientData/>
  </xdr:twoCellAnchor>
  <xdr:twoCellAnchor editAs="oneCell">
    <xdr:from>
      <xdr:col>2</xdr:col>
      <xdr:colOff>376052</xdr:colOff>
      <xdr:row>59</xdr:row>
      <xdr:rowOff>207819</xdr:rowOff>
    </xdr:from>
    <xdr:to>
      <xdr:col>2</xdr:col>
      <xdr:colOff>1316528</xdr:colOff>
      <xdr:row>59</xdr:row>
      <xdr:rowOff>779072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773E6D1C-6B42-5723-09E6-9E82E6CDD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5272" y="60554261"/>
          <a:ext cx="943197" cy="573974"/>
        </a:xfrm>
        <a:prstGeom prst="rect">
          <a:avLst/>
        </a:prstGeom>
      </xdr:spPr>
    </xdr:pic>
    <xdr:clientData/>
  </xdr:twoCellAnchor>
  <xdr:twoCellAnchor editAs="oneCell">
    <xdr:from>
      <xdr:col>1</xdr:col>
      <xdr:colOff>178131</xdr:colOff>
      <xdr:row>54</xdr:row>
      <xdr:rowOff>326572</xdr:rowOff>
    </xdr:from>
    <xdr:to>
      <xdr:col>2</xdr:col>
      <xdr:colOff>1628778</xdr:colOff>
      <xdr:row>54</xdr:row>
      <xdr:rowOff>1895971</xdr:rowOff>
    </xdr:to>
    <xdr:pic>
      <xdr:nvPicPr>
        <xdr:cNvPr id="31" name="Slika 30">
          <a:extLst>
            <a:ext uri="{FF2B5EF4-FFF2-40B4-BE49-F238E27FC236}">
              <a16:creationId xmlns:a16="http://schemas.microsoft.com/office/drawing/2014/main" id="{FBEEC196-A359-3F40-68BF-1B6F6EAAB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118" y="54280130"/>
          <a:ext cx="3146962" cy="1573481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</xdr:colOff>
      <xdr:row>60</xdr:row>
      <xdr:rowOff>158338</xdr:rowOff>
    </xdr:from>
    <xdr:to>
      <xdr:col>2</xdr:col>
      <xdr:colOff>1659398</xdr:colOff>
      <xdr:row>60</xdr:row>
      <xdr:rowOff>845251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4272948B-805E-3F67-213B-638B8ED8E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8492" y="61563663"/>
          <a:ext cx="1592847" cy="682831"/>
        </a:xfrm>
        <a:prstGeom prst="rect">
          <a:avLst/>
        </a:prstGeom>
      </xdr:spPr>
    </xdr:pic>
    <xdr:clientData/>
  </xdr:twoCellAnchor>
  <xdr:twoCellAnchor editAs="oneCell">
    <xdr:from>
      <xdr:col>32</xdr:col>
      <xdr:colOff>336467</xdr:colOff>
      <xdr:row>54</xdr:row>
      <xdr:rowOff>237507</xdr:rowOff>
    </xdr:from>
    <xdr:to>
      <xdr:col>37</xdr:col>
      <xdr:colOff>142136</xdr:colOff>
      <xdr:row>54</xdr:row>
      <xdr:rowOff>2058388</xdr:rowOff>
    </xdr:to>
    <xdr:pic>
      <xdr:nvPicPr>
        <xdr:cNvPr id="33" name="Slika 32">
          <a:extLst>
            <a:ext uri="{FF2B5EF4-FFF2-40B4-BE49-F238E27FC236}">
              <a16:creationId xmlns:a16="http://schemas.microsoft.com/office/drawing/2014/main" id="{750E65DF-937F-9901-A3E5-10D58D3E2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0051" y="54191065"/>
          <a:ext cx="5054687" cy="1820881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1632859</xdr:colOff>
      <xdr:row>54</xdr:row>
      <xdr:rowOff>73968</xdr:rowOff>
    </xdr:from>
    <xdr:to>
      <xdr:col>22</xdr:col>
      <xdr:colOff>998145</xdr:colOff>
      <xdr:row>54</xdr:row>
      <xdr:rowOff>2010272</xdr:rowOff>
    </xdr:to>
    <xdr:pic>
      <xdr:nvPicPr>
        <xdr:cNvPr id="35" name="Slika 34">
          <a:extLst>
            <a:ext uri="{FF2B5EF4-FFF2-40B4-BE49-F238E27FC236}">
              <a16:creationId xmlns:a16="http://schemas.microsoft.com/office/drawing/2014/main" id="{49761616-FBCB-298E-51E6-08986EDD2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2079" y="54027526"/>
          <a:ext cx="4116778" cy="1934943"/>
        </a:xfrm>
        <a:prstGeom prst="rect">
          <a:avLst/>
        </a:prstGeom>
      </xdr:spPr>
    </xdr:pic>
    <xdr:clientData/>
  </xdr:twoCellAnchor>
  <xdr:twoCellAnchor editAs="oneCell">
    <xdr:from>
      <xdr:col>22</xdr:col>
      <xdr:colOff>1068781</xdr:colOff>
      <xdr:row>54</xdr:row>
      <xdr:rowOff>257300</xdr:rowOff>
    </xdr:from>
    <xdr:to>
      <xdr:col>27</xdr:col>
      <xdr:colOff>17383</xdr:colOff>
      <xdr:row>54</xdr:row>
      <xdr:rowOff>1922567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340B84D6-08DB-2297-0D81-7F22D63D0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8132" y="54210858"/>
          <a:ext cx="3612388" cy="16625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729615</xdr:colOff>
      <xdr:row>1</xdr:row>
      <xdr:rowOff>60803</xdr:rowOff>
    </xdr:from>
    <xdr:to>
      <xdr:col>3</xdr:col>
      <xdr:colOff>1034142</xdr:colOff>
      <xdr:row>7</xdr:row>
      <xdr:rowOff>146260</xdr:rowOff>
    </xdr:to>
    <xdr:pic>
      <xdr:nvPicPr>
        <xdr:cNvPr id="155" name="Slika 154" descr="Slika 1">
          <a:extLst>
            <a:ext uri="{FF2B5EF4-FFF2-40B4-BE49-F238E27FC236}">
              <a16:creationId xmlns:a16="http://schemas.microsoft.com/office/drawing/2014/main" id="{4AF87CCB-3D92-482F-838F-6F1CB7D8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343" y="322060"/>
          <a:ext cx="2612299" cy="14189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2</xdr:col>
      <xdr:colOff>23326</xdr:colOff>
      <xdr:row>11</xdr:row>
      <xdr:rowOff>163288</xdr:rowOff>
    </xdr:from>
    <xdr:to>
      <xdr:col>3</xdr:col>
      <xdr:colOff>28770</xdr:colOff>
      <xdr:row>11</xdr:row>
      <xdr:rowOff>1041919</xdr:rowOff>
    </xdr:to>
    <xdr:pic>
      <xdr:nvPicPr>
        <xdr:cNvPr id="156" name="Slika 155">
          <a:extLst>
            <a:ext uri="{FF2B5EF4-FFF2-40B4-BE49-F238E27FC236}">
              <a16:creationId xmlns:a16="http://schemas.microsoft.com/office/drawing/2014/main" id="{2BFEF656-1FDA-44F5-8AC1-F5B47AD53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7510" y="4346512"/>
          <a:ext cx="1583873" cy="878631"/>
        </a:xfrm>
        <a:prstGeom prst="rect">
          <a:avLst/>
        </a:prstGeom>
      </xdr:spPr>
    </xdr:pic>
    <xdr:clientData/>
  </xdr:twoCellAnchor>
  <xdr:twoCellAnchor editAs="oneCell">
    <xdr:from>
      <xdr:col>2</xdr:col>
      <xdr:colOff>26437</xdr:colOff>
      <xdr:row>12</xdr:row>
      <xdr:rowOff>77757</xdr:rowOff>
    </xdr:from>
    <xdr:to>
      <xdr:col>2</xdr:col>
      <xdr:colOff>1577652</xdr:colOff>
      <xdr:row>12</xdr:row>
      <xdr:rowOff>1041919</xdr:rowOff>
    </xdr:to>
    <xdr:pic>
      <xdr:nvPicPr>
        <xdr:cNvPr id="157" name="Slika 156">
          <a:extLst>
            <a:ext uri="{FF2B5EF4-FFF2-40B4-BE49-F238E27FC236}">
              <a16:creationId xmlns:a16="http://schemas.microsoft.com/office/drawing/2014/main" id="{C8577E8C-B398-4102-9951-7484360B0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0621" y="5403981"/>
          <a:ext cx="1551215" cy="9641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73089</xdr:rowOff>
    </xdr:from>
    <xdr:to>
      <xdr:col>3</xdr:col>
      <xdr:colOff>18661</xdr:colOff>
      <xdr:row>13</xdr:row>
      <xdr:rowOff>1034142</xdr:rowOff>
    </xdr:to>
    <xdr:pic>
      <xdr:nvPicPr>
        <xdr:cNvPr id="158" name="Slika 157">
          <a:extLst>
            <a:ext uri="{FF2B5EF4-FFF2-40B4-BE49-F238E27FC236}">
              <a16:creationId xmlns:a16="http://schemas.microsoft.com/office/drawing/2014/main" id="{001EB2C2-72AA-430B-A5DF-3D7E886A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184" y="6542313"/>
          <a:ext cx="1597090" cy="961053"/>
        </a:xfrm>
        <a:prstGeom prst="rect">
          <a:avLst/>
        </a:prstGeom>
      </xdr:spPr>
    </xdr:pic>
    <xdr:clientData/>
  </xdr:twoCellAnchor>
  <xdr:twoCellAnchor editAs="oneCell">
    <xdr:from>
      <xdr:col>2</xdr:col>
      <xdr:colOff>7775</xdr:colOff>
      <xdr:row>14</xdr:row>
      <xdr:rowOff>122853</xdr:rowOff>
    </xdr:from>
    <xdr:to>
      <xdr:col>2</xdr:col>
      <xdr:colOff>1575317</xdr:colOff>
      <xdr:row>14</xdr:row>
      <xdr:rowOff>1080796</xdr:rowOff>
    </xdr:to>
    <xdr:pic>
      <xdr:nvPicPr>
        <xdr:cNvPr id="159" name="Slika 158">
          <a:extLst>
            <a:ext uri="{FF2B5EF4-FFF2-40B4-BE49-F238E27FC236}">
              <a16:creationId xmlns:a16="http://schemas.microsoft.com/office/drawing/2014/main" id="{BBAB6BE0-AA56-4ECD-90D6-EBFCF1169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959" y="7735077"/>
          <a:ext cx="1567542" cy="957943"/>
        </a:xfrm>
        <a:prstGeom prst="rect">
          <a:avLst/>
        </a:prstGeom>
      </xdr:spPr>
    </xdr:pic>
    <xdr:clientData/>
  </xdr:twoCellAnchor>
  <xdr:twoCellAnchor editAs="oneCell">
    <xdr:from>
      <xdr:col>1</xdr:col>
      <xdr:colOff>589382</xdr:colOff>
      <xdr:row>15</xdr:row>
      <xdr:rowOff>169507</xdr:rowOff>
    </xdr:from>
    <xdr:to>
      <xdr:col>3</xdr:col>
      <xdr:colOff>50539</xdr:colOff>
      <xdr:row>15</xdr:row>
      <xdr:rowOff>979715</xdr:rowOff>
    </xdr:to>
    <xdr:pic>
      <xdr:nvPicPr>
        <xdr:cNvPr id="160" name="Slika 159">
          <a:extLst>
            <a:ext uri="{FF2B5EF4-FFF2-40B4-BE49-F238E27FC236}">
              <a16:creationId xmlns:a16="http://schemas.microsoft.com/office/drawing/2014/main" id="{2238BD2B-DA1F-4F67-934C-A2B0BE34D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7076" y="8924731"/>
          <a:ext cx="1646076" cy="810208"/>
        </a:xfrm>
        <a:prstGeom prst="rect">
          <a:avLst/>
        </a:prstGeom>
      </xdr:spPr>
    </xdr:pic>
    <xdr:clientData/>
  </xdr:twoCellAnchor>
  <xdr:twoCellAnchor editAs="oneCell">
    <xdr:from>
      <xdr:col>2</xdr:col>
      <xdr:colOff>83976</xdr:colOff>
      <xdr:row>16</xdr:row>
      <xdr:rowOff>199052</xdr:rowOff>
    </xdr:from>
    <xdr:to>
      <xdr:col>2</xdr:col>
      <xdr:colOff>1488234</xdr:colOff>
      <xdr:row>16</xdr:row>
      <xdr:rowOff>1018592</xdr:rowOff>
    </xdr:to>
    <xdr:pic>
      <xdr:nvPicPr>
        <xdr:cNvPr id="161" name="Slika 160">
          <a:extLst>
            <a:ext uri="{FF2B5EF4-FFF2-40B4-BE49-F238E27FC236}">
              <a16:creationId xmlns:a16="http://schemas.microsoft.com/office/drawing/2014/main" id="{93AF1224-2B45-40B2-946C-15DC48EAB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8160" y="10097276"/>
          <a:ext cx="1404258" cy="819540"/>
        </a:xfrm>
        <a:prstGeom prst="rect">
          <a:avLst/>
        </a:prstGeom>
      </xdr:spPr>
    </xdr:pic>
    <xdr:clientData/>
  </xdr:twoCellAnchor>
  <xdr:twoCellAnchor editAs="oneCell">
    <xdr:from>
      <xdr:col>2</xdr:col>
      <xdr:colOff>69976</xdr:colOff>
      <xdr:row>17</xdr:row>
      <xdr:rowOff>113521</xdr:rowOff>
    </xdr:from>
    <xdr:to>
      <xdr:col>2</xdr:col>
      <xdr:colOff>1572208</xdr:colOff>
      <xdr:row>17</xdr:row>
      <xdr:rowOff>1041918</xdr:rowOff>
    </xdr:to>
    <xdr:pic>
      <xdr:nvPicPr>
        <xdr:cNvPr id="162" name="Slika 161">
          <a:extLst>
            <a:ext uri="{FF2B5EF4-FFF2-40B4-BE49-F238E27FC236}">
              <a16:creationId xmlns:a16="http://schemas.microsoft.com/office/drawing/2014/main" id="{336EA2A2-51BB-4763-BD5A-6EBF79380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4160" y="11154745"/>
          <a:ext cx="1502232" cy="928397"/>
        </a:xfrm>
        <a:prstGeom prst="rect">
          <a:avLst/>
        </a:prstGeom>
      </xdr:spPr>
    </xdr:pic>
    <xdr:clientData/>
  </xdr:twoCellAnchor>
  <xdr:twoCellAnchor editAs="oneCell">
    <xdr:from>
      <xdr:col>2</xdr:col>
      <xdr:colOff>7775</xdr:colOff>
      <xdr:row>17</xdr:row>
      <xdr:rowOff>1113454</xdr:rowOff>
    </xdr:from>
    <xdr:to>
      <xdr:col>2</xdr:col>
      <xdr:colOff>1575318</xdr:colOff>
      <xdr:row>19</xdr:row>
      <xdr:rowOff>15552</xdr:rowOff>
    </xdr:to>
    <xdr:pic>
      <xdr:nvPicPr>
        <xdr:cNvPr id="163" name="Slika 162">
          <a:extLst>
            <a:ext uri="{FF2B5EF4-FFF2-40B4-BE49-F238E27FC236}">
              <a16:creationId xmlns:a16="http://schemas.microsoft.com/office/drawing/2014/main" id="{A0601932-4B76-4D87-87E9-91E4924D1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959" y="12154678"/>
          <a:ext cx="1567543" cy="1188098"/>
        </a:xfrm>
        <a:prstGeom prst="rect">
          <a:avLst/>
        </a:prstGeom>
      </xdr:spPr>
    </xdr:pic>
    <xdr:clientData/>
  </xdr:twoCellAnchor>
  <xdr:twoCellAnchor editAs="oneCell">
    <xdr:from>
      <xdr:col>2</xdr:col>
      <xdr:colOff>15550</xdr:colOff>
      <xdr:row>19</xdr:row>
      <xdr:rowOff>97972</xdr:rowOff>
    </xdr:from>
    <xdr:to>
      <xdr:col>3</xdr:col>
      <xdr:colOff>34211</xdr:colOff>
      <xdr:row>19</xdr:row>
      <xdr:rowOff>1096347</xdr:rowOff>
    </xdr:to>
    <xdr:pic>
      <xdr:nvPicPr>
        <xdr:cNvPr id="164" name="Slika 163">
          <a:extLst>
            <a:ext uri="{FF2B5EF4-FFF2-40B4-BE49-F238E27FC236}">
              <a16:creationId xmlns:a16="http://schemas.microsoft.com/office/drawing/2014/main" id="{EC3D75C5-07AE-49D4-BF26-15AB49D4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734" y="13425196"/>
          <a:ext cx="1597090" cy="998375"/>
        </a:xfrm>
        <a:prstGeom prst="rect">
          <a:avLst/>
        </a:prstGeom>
      </xdr:spPr>
    </xdr:pic>
    <xdr:clientData/>
  </xdr:twoCellAnchor>
  <xdr:twoCellAnchor editAs="oneCell">
    <xdr:from>
      <xdr:col>2</xdr:col>
      <xdr:colOff>48209</xdr:colOff>
      <xdr:row>20</xdr:row>
      <xdr:rowOff>143071</xdr:rowOff>
    </xdr:from>
    <xdr:to>
      <xdr:col>2</xdr:col>
      <xdr:colOff>1561324</xdr:colOff>
      <xdr:row>20</xdr:row>
      <xdr:rowOff>1096347</xdr:rowOff>
    </xdr:to>
    <xdr:pic>
      <xdr:nvPicPr>
        <xdr:cNvPr id="165" name="Slika 164">
          <a:extLst>
            <a:ext uri="{FF2B5EF4-FFF2-40B4-BE49-F238E27FC236}">
              <a16:creationId xmlns:a16="http://schemas.microsoft.com/office/drawing/2014/main" id="{0590F1DC-12EC-4BAB-A4B6-08171325C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393" y="14613295"/>
          <a:ext cx="1513115" cy="953276"/>
        </a:xfrm>
        <a:prstGeom prst="rect">
          <a:avLst/>
        </a:prstGeom>
      </xdr:spPr>
    </xdr:pic>
    <xdr:clientData/>
  </xdr:twoCellAnchor>
  <xdr:twoCellAnchor editAs="oneCell">
    <xdr:from>
      <xdr:col>1</xdr:col>
      <xdr:colOff>572277</xdr:colOff>
      <xdr:row>21</xdr:row>
      <xdr:rowOff>167952</xdr:rowOff>
    </xdr:from>
    <xdr:to>
      <xdr:col>3</xdr:col>
      <xdr:colOff>776</xdr:colOff>
      <xdr:row>21</xdr:row>
      <xdr:rowOff>1003041</xdr:rowOff>
    </xdr:to>
    <xdr:pic>
      <xdr:nvPicPr>
        <xdr:cNvPr id="166" name="Slika 165">
          <a:extLst>
            <a:ext uri="{FF2B5EF4-FFF2-40B4-BE49-F238E27FC236}">
              <a16:creationId xmlns:a16="http://schemas.microsoft.com/office/drawing/2014/main" id="{D042E60B-A7B6-468A-9695-16A0942F8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971" y="15781176"/>
          <a:ext cx="1613418" cy="835089"/>
        </a:xfrm>
        <a:prstGeom prst="rect">
          <a:avLst/>
        </a:prstGeom>
      </xdr:spPr>
    </xdr:pic>
    <xdr:clientData/>
  </xdr:twoCellAnchor>
  <xdr:twoCellAnchor editAs="oneCell">
    <xdr:from>
      <xdr:col>2</xdr:col>
      <xdr:colOff>76198</xdr:colOff>
      <xdr:row>22</xdr:row>
      <xdr:rowOff>46651</xdr:rowOff>
    </xdr:from>
    <xdr:to>
      <xdr:col>2</xdr:col>
      <xdr:colOff>1524001</xdr:colOff>
      <xdr:row>22</xdr:row>
      <xdr:rowOff>1127449</xdr:rowOff>
    </xdr:to>
    <xdr:pic>
      <xdr:nvPicPr>
        <xdr:cNvPr id="167" name="Slika 166">
          <a:extLst>
            <a:ext uri="{FF2B5EF4-FFF2-40B4-BE49-F238E27FC236}">
              <a16:creationId xmlns:a16="http://schemas.microsoft.com/office/drawing/2014/main" id="{35141416-2608-48E1-B36A-C57A561615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0382" y="16802875"/>
          <a:ext cx="1447803" cy="1080798"/>
        </a:xfrm>
        <a:prstGeom prst="rect">
          <a:avLst/>
        </a:prstGeom>
      </xdr:spPr>
    </xdr:pic>
    <xdr:clientData/>
  </xdr:twoCellAnchor>
  <xdr:twoCellAnchor editAs="oneCell">
    <xdr:from>
      <xdr:col>1</xdr:col>
      <xdr:colOff>595604</xdr:colOff>
      <xdr:row>23</xdr:row>
      <xdr:rowOff>96417</xdr:rowOff>
    </xdr:from>
    <xdr:to>
      <xdr:col>3</xdr:col>
      <xdr:colOff>40432</xdr:colOff>
      <xdr:row>23</xdr:row>
      <xdr:rowOff>1065246</xdr:rowOff>
    </xdr:to>
    <xdr:pic>
      <xdr:nvPicPr>
        <xdr:cNvPr id="168" name="Slika 167">
          <a:extLst>
            <a:ext uri="{FF2B5EF4-FFF2-40B4-BE49-F238E27FC236}">
              <a16:creationId xmlns:a16="http://schemas.microsoft.com/office/drawing/2014/main" id="{229C49FC-AC79-47C7-A8A2-3C87F5A74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3298" y="17995641"/>
          <a:ext cx="1629747" cy="968829"/>
        </a:xfrm>
        <a:prstGeom prst="rect">
          <a:avLst/>
        </a:prstGeom>
      </xdr:spPr>
    </xdr:pic>
    <xdr:clientData/>
  </xdr:twoCellAnchor>
  <xdr:twoCellAnchor editAs="oneCell">
    <xdr:from>
      <xdr:col>2</xdr:col>
      <xdr:colOff>29548</xdr:colOff>
      <xdr:row>24</xdr:row>
      <xdr:rowOff>71536</xdr:rowOff>
    </xdr:from>
    <xdr:to>
      <xdr:col>2</xdr:col>
      <xdr:colOff>1564434</xdr:colOff>
      <xdr:row>24</xdr:row>
      <xdr:rowOff>1088572</xdr:rowOff>
    </xdr:to>
    <xdr:pic>
      <xdr:nvPicPr>
        <xdr:cNvPr id="169" name="Slika 168">
          <a:extLst>
            <a:ext uri="{FF2B5EF4-FFF2-40B4-BE49-F238E27FC236}">
              <a16:creationId xmlns:a16="http://schemas.microsoft.com/office/drawing/2014/main" id="{77F7C1AE-B167-4ED1-AAC3-4F1DD7324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732" y="19113760"/>
          <a:ext cx="1534886" cy="1017036"/>
        </a:xfrm>
        <a:prstGeom prst="rect">
          <a:avLst/>
        </a:prstGeom>
      </xdr:spPr>
    </xdr:pic>
    <xdr:clientData/>
  </xdr:twoCellAnchor>
  <xdr:twoCellAnchor editAs="oneCell">
    <xdr:from>
      <xdr:col>2</xdr:col>
      <xdr:colOff>46653</xdr:colOff>
      <xdr:row>25</xdr:row>
      <xdr:rowOff>107302</xdr:rowOff>
    </xdr:from>
    <xdr:to>
      <xdr:col>3</xdr:col>
      <xdr:colOff>52097</xdr:colOff>
      <xdr:row>25</xdr:row>
      <xdr:rowOff>1104122</xdr:rowOff>
    </xdr:to>
    <xdr:pic>
      <xdr:nvPicPr>
        <xdr:cNvPr id="170" name="Slika 169">
          <a:extLst>
            <a:ext uri="{FF2B5EF4-FFF2-40B4-BE49-F238E27FC236}">
              <a16:creationId xmlns:a16="http://schemas.microsoft.com/office/drawing/2014/main" id="{C643A26C-A891-45CB-9B2A-F4B7804C9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837" y="20292526"/>
          <a:ext cx="1583873" cy="996820"/>
        </a:xfrm>
        <a:prstGeom prst="rect">
          <a:avLst/>
        </a:prstGeom>
      </xdr:spPr>
    </xdr:pic>
    <xdr:clientData/>
  </xdr:twoCellAnchor>
  <xdr:twoCellAnchor editAs="oneCell">
    <xdr:from>
      <xdr:col>1</xdr:col>
      <xdr:colOff>590939</xdr:colOff>
      <xdr:row>27</xdr:row>
      <xdr:rowOff>7775</xdr:rowOff>
    </xdr:from>
    <xdr:to>
      <xdr:col>3</xdr:col>
      <xdr:colOff>22550</xdr:colOff>
      <xdr:row>27</xdr:row>
      <xdr:rowOff>1135224</xdr:rowOff>
    </xdr:to>
    <xdr:pic>
      <xdr:nvPicPr>
        <xdr:cNvPr id="172" name="Slika 171">
          <a:extLst>
            <a:ext uri="{FF2B5EF4-FFF2-40B4-BE49-F238E27FC236}">
              <a16:creationId xmlns:a16="http://schemas.microsoft.com/office/drawing/2014/main" id="{5D6B31D0-619A-43EA-AE56-C87F68A78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633" y="22478999"/>
          <a:ext cx="1616530" cy="1127449"/>
        </a:xfrm>
        <a:prstGeom prst="rect">
          <a:avLst/>
        </a:prstGeom>
      </xdr:spPr>
    </xdr:pic>
    <xdr:clientData/>
  </xdr:twoCellAnchor>
  <xdr:twoCellAnchor editAs="oneCell">
    <xdr:from>
      <xdr:col>2</xdr:col>
      <xdr:colOff>15550</xdr:colOff>
      <xdr:row>28</xdr:row>
      <xdr:rowOff>60650</xdr:rowOff>
    </xdr:from>
    <xdr:to>
      <xdr:col>3</xdr:col>
      <xdr:colOff>4663</xdr:colOff>
      <xdr:row>28</xdr:row>
      <xdr:rowOff>1057470</xdr:rowOff>
    </xdr:to>
    <xdr:pic>
      <xdr:nvPicPr>
        <xdr:cNvPr id="173" name="Slika 172">
          <a:extLst>
            <a:ext uri="{FF2B5EF4-FFF2-40B4-BE49-F238E27FC236}">
              <a16:creationId xmlns:a16="http://schemas.microsoft.com/office/drawing/2014/main" id="{86A22E3F-A6E3-4C5B-8195-998FC9E2F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734" y="23674874"/>
          <a:ext cx="1567542" cy="996820"/>
        </a:xfrm>
        <a:prstGeom prst="rect">
          <a:avLst/>
        </a:prstGeom>
      </xdr:spPr>
    </xdr:pic>
    <xdr:clientData/>
  </xdr:twoCellAnchor>
  <xdr:twoCellAnchor editAs="oneCell">
    <xdr:from>
      <xdr:col>1</xdr:col>
      <xdr:colOff>603379</xdr:colOff>
      <xdr:row>29</xdr:row>
      <xdr:rowOff>130630</xdr:rowOff>
    </xdr:from>
    <xdr:to>
      <xdr:col>3</xdr:col>
      <xdr:colOff>48208</xdr:colOff>
      <xdr:row>29</xdr:row>
      <xdr:rowOff>1041920</xdr:rowOff>
    </xdr:to>
    <xdr:pic>
      <xdr:nvPicPr>
        <xdr:cNvPr id="174" name="Slika 173">
          <a:extLst>
            <a:ext uri="{FF2B5EF4-FFF2-40B4-BE49-F238E27FC236}">
              <a16:creationId xmlns:a16="http://schemas.microsoft.com/office/drawing/2014/main" id="{0D25ADAC-24CD-47D9-A40B-F5207696F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1073" y="24887854"/>
          <a:ext cx="1629748" cy="911290"/>
        </a:xfrm>
        <a:prstGeom prst="rect">
          <a:avLst/>
        </a:prstGeom>
      </xdr:spPr>
    </xdr:pic>
    <xdr:clientData/>
  </xdr:twoCellAnchor>
  <xdr:twoCellAnchor editAs="oneCell">
    <xdr:from>
      <xdr:col>2</xdr:col>
      <xdr:colOff>21773</xdr:colOff>
      <xdr:row>30</xdr:row>
      <xdr:rowOff>97973</xdr:rowOff>
    </xdr:from>
    <xdr:to>
      <xdr:col>2</xdr:col>
      <xdr:colOff>1556659</xdr:colOff>
      <xdr:row>30</xdr:row>
      <xdr:rowOff>1003042</xdr:rowOff>
    </xdr:to>
    <xdr:pic>
      <xdr:nvPicPr>
        <xdr:cNvPr id="175" name="Slika 174">
          <a:extLst>
            <a:ext uri="{FF2B5EF4-FFF2-40B4-BE49-F238E27FC236}">
              <a16:creationId xmlns:a16="http://schemas.microsoft.com/office/drawing/2014/main" id="{BD085B08-E2E1-4BCE-BEB3-8E20E16C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5957" y="25998197"/>
          <a:ext cx="1534886" cy="905069"/>
        </a:xfrm>
        <a:prstGeom prst="rect">
          <a:avLst/>
        </a:prstGeom>
      </xdr:spPr>
    </xdr:pic>
    <xdr:clientData/>
  </xdr:twoCellAnchor>
  <xdr:twoCellAnchor editAs="oneCell">
    <xdr:from>
      <xdr:col>1</xdr:col>
      <xdr:colOff>587828</xdr:colOff>
      <xdr:row>31</xdr:row>
      <xdr:rowOff>32658</xdr:rowOff>
    </xdr:from>
    <xdr:to>
      <xdr:col>3</xdr:col>
      <xdr:colOff>21771</xdr:colOff>
      <xdr:row>31</xdr:row>
      <xdr:rowOff>1003041</xdr:rowOff>
    </xdr:to>
    <xdr:pic>
      <xdr:nvPicPr>
        <xdr:cNvPr id="176" name="Slika 175">
          <a:extLst>
            <a:ext uri="{FF2B5EF4-FFF2-40B4-BE49-F238E27FC236}">
              <a16:creationId xmlns:a16="http://schemas.microsoft.com/office/drawing/2014/main" id="{049C2AAB-2B89-4295-85CD-8F1F1ECF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522" y="27075882"/>
          <a:ext cx="1618862" cy="970383"/>
        </a:xfrm>
        <a:prstGeom prst="rect">
          <a:avLst/>
        </a:prstGeom>
      </xdr:spPr>
    </xdr:pic>
    <xdr:clientData/>
  </xdr:twoCellAnchor>
  <xdr:twoCellAnchor editAs="oneCell">
    <xdr:from>
      <xdr:col>2</xdr:col>
      <xdr:colOff>51316</xdr:colOff>
      <xdr:row>32</xdr:row>
      <xdr:rowOff>69978</xdr:rowOff>
    </xdr:from>
    <xdr:to>
      <xdr:col>2</xdr:col>
      <xdr:colOff>1553547</xdr:colOff>
      <xdr:row>32</xdr:row>
      <xdr:rowOff>1073019</xdr:rowOff>
    </xdr:to>
    <xdr:pic>
      <xdr:nvPicPr>
        <xdr:cNvPr id="177" name="Slika 176">
          <a:extLst>
            <a:ext uri="{FF2B5EF4-FFF2-40B4-BE49-F238E27FC236}">
              <a16:creationId xmlns:a16="http://schemas.microsoft.com/office/drawing/2014/main" id="{EAEC473F-849E-48A1-934B-B0089C6471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5500" y="28256202"/>
          <a:ext cx="1502231" cy="1003041"/>
        </a:xfrm>
        <a:prstGeom prst="rect">
          <a:avLst/>
        </a:prstGeom>
      </xdr:spPr>
    </xdr:pic>
    <xdr:clientData/>
  </xdr:twoCellAnchor>
  <xdr:twoCellAnchor editAs="oneCell">
    <xdr:from>
      <xdr:col>2</xdr:col>
      <xdr:colOff>43542</xdr:colOff>
      <xdr:row>33</xdr:row>
      <xdr:rowOff>31103</xdr:rowOff>
    </xdr:from>
    <xdr:to>
      <xdr:col>2</xdr:col>
      <xdr:colOff>1570186</xdr:colOff>
      <xdr:row>33</xdr:row>
      <xdr:rowOff>1073020</xdr:rowOff>
    </xdr:to>
    <xdr:pic>
      <xdr:nvPicPr>
        <xdr:cNvPr id="178" name="Slika 177">
          <a:extLst>
            <a:ext uri="{FF2B5EF4-FFF2-40B4-BE49-F238E27FC236}">
              <a16:creationId xmlns:a16="http://schemas.microsoft.com/office/drawing/2014/main" id="{0CBADCFC-37E9-4B0C-AFC3-60A11ACB4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7726" y="29360327"/>
          <a:ext cx="1526644" cy="104191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32659</xdr:rowOff>
    </xdr:from>
    <xdr:to>
      <xdr:col>2</xdr:col>
      <xdr:colOff>1567543</xdr:colOff>
      <xdr:row>34</xdr:row>
      <xdr:rowOff>1018593</xdr:rowOff>
    </xdr:to>
    <xdr:pic>
      <xdr:nvPicPr>
        <xdr:cNvPr id="179" name="Slika 178">
          <a:extLst>
            <a:ext uri="{FF2B5EF4-FFF2-40B4-BE49-F238E27FC236}">
              <a16:creationId xmlns:a16="http://schemas.microsoft.com/office/drawing/2014/main" id="{36E42804-49BB-4B17-BE4B-E2EF958D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184" y="30504883"/>
          <a:ext cx="1567543" cy="985934"/>
        </a:xfrm>
        <a:prstGeom prst="rect">
          <a:avLst/>
        </a:prstGeom>
      </xdr:spPr>
    </xdr:pic>
    <xdr:clientData/>
  </xdr:twoCellAnchor>
  <xdr:twoCellAnchor editAs="oneCell">
    <xdr:from>
      <xdr:col>2</xdr:col>
      <xdr:colOff>54427</xdr:colOff>
      <xdr:row>35</xdr:row>
      <xdr:rowOff>62204</xdr:rowOff>
    </xdr:from>
    <xdr:to>
      <xdr:col>2</xdr:col>
      <xdr:colOff>1545773</xdr:colOff>
      <xdr:row>35</xdr:row>
      <xdr:rowOff>1026369</xdr:rowOff>
    </xdr:to>
    <xdr:pic>
      <xdr:nvPicPr>
        <xdr:cNvPr id="180" name="Slika 179">
          <a:extLst>
            <a:ext uri="{FF2B5EF4-FFF2-40B4-BE49-F238E27FC236}">
              <a16:creationId xmlns:a16="http://schemas.microsoft.com/office/drawing/2014/main" id="{16CBBFC5-2BBF-4989-9163-AA3C8B901F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8611" y="31677428"/>
          <a:ext cx="1491346" cy="964165"/>
        </a:xfrm>
        <a:prstGeom prst="rect">
          <a:avLst/>
        </a:prstGeom>
      </xdr:spPr>
    </xdr:pic>
    <xdr:clientData/>
  </xdr:twoCellAnchor>
  <xdr:twoCellAnchor editAs="oneCell">
    <xdr:from>
      <xdr:col>2</xdr:col>
      <xdr:colOff>55480</xdr:colOff>
      <xdr:row>35</xdr:row>
      <xdr:rowOff>1139889</xdr:rowOff>
    </xdr:from>
    <xdr:to>
      <xdr:col>2</xdr:col>
      <xdr:colOff>1539551</xdr:colOff>
      <xdr:row>37</xdr:row>
      <xdr:rowOff>44537</xdr:rowOff>
    </xdr:to>
    <xdr:pic>
      <xdr:nvPicPr>
        <xdr:cNvPr id="181" name="Slika 180">
          <a:extLst>
            <a:ext uri="{FF2B5EF4-FFF2-40B4-BE49-F238E27FC236}">
              <a16:creationId xmlns:a16="http://schemas.microsoft.com/office/drawing/2014/main" id="{13895234-F4C0-4BD3-9366-1A925BC00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9664" y="32755113"/>
          <a:ext cx="1484071" cy="1190648"/>
        </a:xfrm>
        <a:prstGeom prst="rect">
          <a:avLst/>
        </a:prstGeom>
      </xdr:spPr>
    </xdr:pic>
    <xdr:clientData/>
  </xdr:twoCellAnchor>
  <xdr:twoCellAnchor editAs="oneCell">
    <xdr:from>
      <xdr:col>1</xdr:col>
      <xdr:colOff>587828</xdr:colOff>
      <xdr:row>37</xdr:row>
      <xdr:rowOff>32658</xdr:rowOff>
    </xdr:from>
    <xdr:to>
      <xdr:col>3</xdr:col>
      <xdr:colOff>16328</xdr:colOff>
      <xdr:row>37</xdr:row>
      <xdr:rowOff>1127449</xdr:rowOff>
    </xdr:to>
    <xdr:pic>
      <xdr:nvPicPr>
        <xdr:cNvPr id="182" name="Slika 181">
          <a:extLst>
            <a:ext uri="{FF2B5EF4-FFF2-40B4-BE49-F238E27FC236}">
              <a16:creationId xmlns:a16="http://schemas.microsoft.com/office/drawing/2014/main" id="{80EF461C-AA0E-47F9-A49C-60A224E28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5522" y="33933882"/>
          <a:ext cx="1613419" cy="1094791"/>
        </a:xfrm>
        <a:prstGeom prst="rect">
          <a:avLst/>
        </a:prstGeom>
      </xdr:spPr>
    </xdr:pic>
    <xdr:clientData/>
  </xdr:twoCellAnchor>
  <xdr:twoCellAnchor editAs="oneCell">
    <xdr:from>
      <xdr:col>2</xdr:col>
      <xdr:colOff>37323</xdr:colOff>
      <xdr:row>26</xdr:row>
      <xdr:rowOff>121297</xdr:rowOff>
    </xdr:from>
    <xdr:to>
      <xdr:col>2</xdr:col>
      <xdr:colOff>1555881</xdr:colOff>
      <xdr:row>26</xdr:row>
      <xdr:rowOff>1104122</xdr:rowOff>
    </xdr:to>
    <xdr:pic>
      <xdr:nvPicPr>
        <xdr:cNvPr id="183" name="Slika 182">
          <a:extLst>
            <a:ext uri="{FF2B5EF4-FFF2-40B4-BE49-F238E27FC236}">
              <a16:creationId xmlns:a16="http://schemas.microsoft.com/office/drawing/2014/main" id="{86F55921-06D2-4616-8E46-BAB2AFAB9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507" y="21449521"/>
          <a:ext cx="1518558" cy="982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24AB-705C-42B3-A86F-32209368E2FD}">
  <sheetPr>
    <tabColor theme="0" tint="-4.9989318521683403E-2"/>
  </sheetPr>
  <dimension ref="A1:G42"/>
  <sheetViews>
    <sheetView showGridLines="0" tabSelected="1" zoomScale="90" zoomScaleNormal="90" zoomScalePageLayoutView="90" workbookViewId="0">
      <selection activeCell="D17" sqref="D17:F17"/>
    </sheetView>
  </sheetViews>
  <sheetFormatPr defaultRowHeight="15.9"/>
  <cols>
    <col min="1" max="1" width="1.85546875" customWidth="1"/>
    <col min="2" max="2" width="15.140625" bestFit="1" customWidth="1"/>
    <col min="3" max="3" width="15.5" bestFit="1" customWidth="1"/>
    <col min="4" max="4" width="8.92578125" customWidth="1"/>
    <col min="5" max="5" width="10" customWidth="1"/>
    <col min="6" max="6" width="20" customWidth="1"/>
    <col min="7" max="7" width="11.0703125" hidden="1" customWidth="1"/>
  </cols>
  <sheetData>
    <row r="1" spans="1:7">
      <c r="B1" s="610" t="s">
        <v>1574</v>
      </c>
      <c r="D1" s="19"/>
      <c r="E1" s="19"/>
      <c r="F1" s="611"/>
    </row>
    <row r="2" spans="1:7" ht="15" customHeight="1">
      <c r="D2" s="19"/>
      <c r="E2" s="19"/>
      <c r="F2" s="611"/>
    </row>
    <row r="3" spans="1:7" ht="15" customHeight="1"/>
    <row r="4" spans="1:7" ht="15" customHeight="1"/>
    <row r="5" spans="1:7" ht="15" customHeight="1"/>
    <row r="6" spans="1:7" ht="15" customHeight="1"/>
    <row r="7" spans="1:7" ht="15" customHeight="1"/>
    <row r="8" spans="1:7" ht="15" customHeight="1"/>
    <row r="9" spans="1:7" ht="15" customHeight="1"/>
    <row r="10" spans="1:7" ht="15" customHeight="1" thickBot="1"/>
    <row r="11" spans="1:7" ht="15" customHeight="1" thickBot="1">
      <c r="B11" s="610"/>
      <c r="C11" s="691" t="s">
        <v>1575</v>
      </c>
      <c r="D11" s="692"/>
      <c r="E11" s="692"/>
      <c r="F11" s="693"/>
    </row>
    <row r="12" spans="1:7" ht="15" customHeight="1" thickBot="1">
      <c r="B12" s="610"/>
      <c r="C12" s="612" t="s">
        <v>1576</v>
      </c>
      <c r="D12" s="694"/>
      <c r="E12" s="695"/>
      <c r="F12" s="696"/>
    </row>
    <row r="13" spans="1:7" ht="15" customHeight="1" thickBot="1">
      <c r="B13" s="610"/>
      <c r="C13" s="613" t="s">
        <v>1584</v>
      </c>
      <c r="D13" s="694"/>
      <c r="E13" s="695"/>
      <c r="F13" s="696"/>
    </row>
    <row r="14" spans="1:7" ht="15" customHeight="1" thickBot="1">
      <c r="B14" s="610"/>
      <c r="C14" s="613" t="s">
        <v>1577</v>
      </c>
      <c r="D14" s="694"/>
      <c r="E14" s="695"/>
      <c r="F14" s="696"/>
    </row>
    <row r="15" spans="1:7" ht="15" customHeight="1" thickBot="1">
      <c r="A15" s="19"/>
      <c r="B15" s="610"/>
      <c r="C15" s="613" t="s">
        <v>1578</v>
      </c>
      <c r="D15" s="694"/>
      <c r="E15" s="695"/>
      <c r="F15" s="696"/>
      <c r="G15" s="19"/>
    </row>
    <row r="16" spans="1:7" ht="15" customHeight="1" thickBot="1">
      <c r="A16" s="19"/>
      <c r="B16" s="610"/>
      <c r="C16" s="613" t="s">
        <v>1579</v>
      </c>
      <c r="D16" s="694"/>
      <c r="E16" s="695"/>
      <c r="F16" s="696"/>
      <c r="G16" s="19"/>
    </row>
    <row r="17" spans="1:7" ht="15" customHeight="1" thickBot="1">
      <c r="A17" s="19"/>
      <c r="B17" s="610"/>
      <c r="C17" s="614" t="s">
        <v>1580</v>
      </c>
      <c r="D17" s="694"/>
      <c r="E17" s="695"/>
      <c r="F17" s="696"/>
      <c r="G17" s="19"/>
    </row>
    <row r="18" spans="1:7" ht="15" customHeight="1" thickBot="1">
      <c r="A18" s="19"/>
      <c r="B18" s="610"/>
      <c r="C18" s="613" t="s">
        <v>1581</v>
      </c>
      <c r="D18" s="694"/>
      <c r="E18" s="695"/>
      <c r="F18" s="696"/>
      <c r="G18" s="19"/>
    </row>
    <row r="19" spans="1:7" ht="15" customHeight="1" thickBot="1">
      <c r="A19" s="19"/>
      <c r="B19" s="610"/>
      <c r="C19" s="613" t="s">
        <v>1582</v>
      </c>
      <c r="D19" s="694"/>
      <c r="E19" s="695"/>
      <c r="F19" s="696"/>
      <c r="G19" s="19"/>
    </row>
    <row r="20" spans="1:7" ht="15" customHeight="1" thickBot="1">
      <c r="B20" s="610"/>
      <c r="C20" s="615" t="s">
        <v>1583</v>
      </c>
      <c r="D20" s="688"/>
      <c r="E20" s="689"/>
      <c r="F20" s="690"/>
    </row>
    <row r="21" spans="1:7" ht="15" customHeight="1" thickBot="1">
      <c r="B21" s="610"/>
      <c r="C21" s="610"/>
      <c r="D21" s="610"/>
      <c r="E21" s="610"/>
      <c r="F21" s="610"/>
    </row>
    <row r="22" spans="1:7" ht="15" customHeight="1" thickBot="1">
      <c r="B22" s="610"/>
      <c r="C22" s="691" t="s">
        <v>1585</v>
      </c>
      <c r="D22" s="692"/>
      <c r="E22" s="692"/>
      <c r="F22" s="693"/>
    </row>
    <row r="23" spans="1:7" ht="15" customHeight="1" thickBot="1">
      <c r="B23" s="610"/>
      <c r="C23" s="612" t="s">
        <v>1576</v>
      </c>
      <c r="D23" s="688"/>
      <c r="E23" s="689"/>
      <c r="F23" s="690"/>
    </row>
    <row r="24" spans="1:7" ht="15" customHeight="1" thickBot="1">
      <c r="B24" s="610"/>
      <c r="C24" s="613" t="s">
        <v>1584</v>
      </c>
      <c r="D24" s="688"/>
      <c r="E24" s="689"/>
      <c r="F24" s="690"/>
    </row>
    <row r="25" spans="1:7" ht="15" customHeight="1" thickBot="1">
      <c r="B25" s="610"/>
      <c r="C25" s="613" t="s">
        <v>1577</v>
      </c>
      <c r="D25" s="688"/>
      <c r="E25" s="689"/>
      <c r="F25" s="690"/>
    </row>
    <row r="26" spans="1:7" ht="15" customHeight="1" thickBot="1">
      <c r="B26" s="610"/>
      <c r="C26" s="613" t="s">
        <v>1578</v>
      </c>
      <c r="D26" s="688"/>
      <c r="E26" s="689"/>
      <c r="F26" s="690"/>
    </row>
    <row r="27" spans="1:7" ht="15" customHeight="1" thickBot="1">
      <c r="B27" s="610"/>
      <c r="C27" s="613" t="s">
        <v>1579</v>
      </c>
      <c r="D27" s="688"/>
      <c r="E27" s="689"/>
      <c r="F27" s="690"/>
    </row>
    <row r="28" spans="1:7" ht="15" customHeight="1" thickBot="1">
      <c r="C28" s="613" t="s">
        <v>1581</v>
      </c>
      <c r="D28" s="688"/>
      <c r="E28" s="689"/>
      <c r="F28" s="690"/>
    </row>
    <row r="29" spans="1:7" ht="15" customHeight="1" thickBot="1">
      <c r="C29" s="613" t="s">
        <v>1582</v>
      </c>
      <c r="D29" s="688"/>
      <c r="E29" s="689"/>
      <c r="F29" s="690"/>
    </row>
    <row r="30" spans="1:7" ht="15" customHeight="1" thickBot="1">
      <c r="C30" s="615" t="s">
        <v>1583</v>
      </c>
      <c r="D30" s="688"/>
      <c r="E30" s="689"/>
      <c r="F30" s="690"/>
    </row>
    <row r="31" spans="1:7">
      <c r="B31" s="616"/>
      <c r="C31" s="616"/>
      <c r="D31" s="616"/>
      <c r="E31" s="616"/>
      <c r="F31" s="616"/>
    </row>
    <row r="32" spans="1:7">
      <c r="B32" s="610"/>
      <c r="C32" s="610"/>
      <c r="D32" s="616" t="s">
        <v>0</v>
      </c>
      <c r="E32" s="616" t="s">
        <v>1</v>
      </c>
      <c r="F32" s="617" t="s">
        <v>2</v>
      </c>
    </row>
    <row r="33" spans="2:7">
      <c r="B33" s="618"/>
      <c r="C33" s="619" t="s">
        <v>4</v>
      </c>
      <c r="D33" s="618">
        <f>SUM('DELTA GRP'!AB8:AN8)</f>
        <v>0</v>
      </c>
      <c r="E33" s="620">
        <f>'DELTA GRP'!AB4</f>
        <v>0</v>
      </c>
      <c r="F33" s="608">
        <f>'DELTA GRP'!AB2</f>
        <v>0</v>
      </c>
    </row>
    <row r="34" spans="2:7">
      <c r="B34" s="616"/>
      <c r="C34" s="624" t="s">
        <v>5</v>
      </c>
      <c r="D34" s="616">
        <f>SUM('DELTA WOOD'!AC8:AO8)</f>
        <v>0</v>
      </c>
      <c r="E34" s="625">
        <f>'DELTA WOOD'!AC4</f>
        <v>0</v>
      </c>
      <c r="F34" s="626">
        <f>'DELTA WOOD'!AC2</f>
        <v>0</v>
      </c>
    </row>
    <row r="35" spans="2:7">
      <c r="B35" s="621"/>
      <c r="C35" s="622" t="s">
        <v>1659</v>
      </c>
      <c r="D35" s="621">
        <f>SUM('DELTA PU'!X8:AG8)</f>
        <v>0</v>
      </c>
      <c r="E35" s="623">
        <f>'DELTA PU'!X4</f>
        <v>0</v>
      </c>
      <c r="F35" s="609" cm="1">
        <f t="array" ref="F35:G35">'DELTA PU'!X2:Y2</f>
        <v>0</v>
      </c>
      <c r="G35">
        <v>0</v>
      </c>
    </row>
    <row r="36" spans="2:7">
      <c r="B36" s="616"/>
      <c r="C36" s="624"/>
      <c r="D36" s="616"/>
      <c r="E36" s="625"/>
      <c r="F36" s="626"/>
    </row>
    <row r="37" spans="2:7" hidden="1">
      <c r="B37" s="618"/>
      <c r="C37" s="627"/>
      <c r="D37" s="619" t="s">
        <v>1586</v>
      </c>
      <c r="E37" s="628">
        <v>0</v>
      </c>
      <c r="F37" s="608">
        <f>$F$33*E37</f>
        <v>0</v>
      </c>
    </row>
    <row r="38" spans="2:7" hidden="1">
      <c r="B38" s="616"/>
      <c r="D38" s="624" t="s">
        <v>1587</v>
      </c>
      <c r="E38" s="682">
        <v>0</v>
      </c>
      <c r="F38" s="626">
        <f>$F$34*E38</f>
        <v>0</v>
      </c>
    </row>
    <row r="39" spans="2:7" hidden="1">
      <c r="B39" s="621"/>
      <c r="C39" s="22"/>
      <c r="D39" s="622" t="s">
        <v>1660</v>
      </c>
      <c r="E39" s="629">
        <v>0</v>
      </c>
      <c r="F39" s="609">
        <f>$F$35*E39</f>
        <v>0</v>
      </c>
    </row>
    <row r="40" spans="2:7" hidden="1">
      <c r="B40" s="616"/>
      <c r="C40" s="624"/>
      <c r="E40" s="625"/>
      <c r="F40" s="626"/>
    </row>
    <row r="41" spans="2:7" ht="16.3" thickBot="1">
      <c r="B41" s="616"/>
      <c r="C41" s="624"/>
      <c r="D41" s="683" t="s">
        <v>0</v>
      </c>
      <c r="E41" s="683" t="s">
        <v>1</v>
      </c>
      <c r="F41" s="684" t="s">
        <v>2</v>
      </c>
    </row>
    <row r="42" spans="2:7" ht="16.3" thickBot="1">
      <c r="B42" s="630"/>
      <c r="C42" s="631" t="s">
        <v>6</v>
      </c>
      <c r="D42" s="632">
        <f>SUM(D33:D35)</f>
        <v>0</v>
      </c>
      <c r="E42" s="633">
        <f>SUM(E33:E35)</f>
        <v>0</v>
      </c>
      <c r="F42" s="634">
        <f>SUM(F33:G35)-SUM(F37:F39)</f>
        <v>0</v>
      </c>
    </row>
  </sheetData>
  <sheetProtection algorithmName="SHA-512" hashValue="NEs69npvopC29A8mi0E1PBoGbR9poGnVr6vq4gwO+OlBJKOlZw2WcZCNhMLZvAMk5xs2BQSTIHzBxWafEzS+NQ==" saltValue="MQLH5/BhhULLCdv0NK9khw==" spinCount="100000" sheet="1" objects="1" selectLockedCells="1"/>
  <mergeCells count="19">
    <mergeCell ref="D20:F20"/>
    <mergeCell ref="D12:F12"/>
    <mergeCell ref="D13:F13"/>
    <mergeCell ref="D14:F14"/>
    <mergeCell ref="D15:F15"/>
    <mergeCell ref="C11:F11"/>
    <mergeCell ref="D16:F16"/>
    <mergeCell ref="D17:F17"/>
    <mergeCell ref="D18:F18"/>
    <mergeCell ref="D19:F19"/>
    <mergeCell ref="D30:F30"/>
    <mergeCell ref="D25:F25"/>
    <mergeCell ref="D24:F24"/>
    <mergeCell ref="D23:F23"/>
    <mergeCell ref="C22:F22"/>
    <mergeCell ref="D26:F26"/>
    <mergeCell ref="D27:F27"/>
    <mergeCell ref="D28:F28"/>
    <mergeCell ref="D29:F2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37"/>
  <sheetViews>
    <sheetView workbookViewId="0">
      <selection activeCell="A3" sqref="A3:H3"/>
    </sheetView>
  </sheetViews>
  <sheetFormatPr defaultColWidth="11" defaultRowHeight="15.9"/>
  <cols>
    <col min="2" max="2" width="7.85546875" customWidth="1"/>
    <col min="3" max="4" width="8.5" customWidth="1"/>
    <col min="5" max="5" width="10.85546875" customWidth="1"/>
    <col min="6" max="6" width="11.2109375" customWidth="1"/>
    <col min="7" max="7" width="9" customWidth="1"/>
    <col min="8" max="8" width="9.7109375" customWidth="1"/>
    <col min="9" max="9" width="11" style="30"/>
    <col min="10" max="10" width="11.0703125" customWidth="1"/>
    <col min="11" max="11" width="8.35546875" customWidth="1"/>
  </cols>
  <sheetData>
    <row r="1" spans="1:20" ht="30.9">
      <c r="A1" s="14" t="s">
        <v>1486</v>
      </c>
      <c r="B1" s="15"/>
      <c r="C1" s="15"/>
      <c r="D1" s="15"/>
      <c r="E1" s="15"/>
      <c r="F1" s="15"/>
      <c r="G1" s="15"/>
      <c r="H1" s="15"/>
      <c r="J1" s="15"/>
      <c r="K1" s="15"/>
      <c r="T1" s="15"/>
    </row>
    <row r="2" spans="1:20">
      <c r="A2" s="16" t="s">
        <v>368</v>
      </c>
      <c r="B2" s="15"/>
      <c r="C2" s="15"/>
      <c r="D2" s="15"/>
      <c r="E2" s="15"/>
      <c r="F2" s="15"/>
      <c r="H2" s="15"/>
      <c r="I2" s="16" t="s">
        <v>369</v>
      </c>
      <c r="M2" s="16"/>
      <c r="T2" s="15"/>
    </row>
    <row r="3" spans="1:20" ht="46.3">
      <c r="A3" s="720">
        <f>'PACKING LIST GRP'!A2</f>
        <v>0</v>
      </c>
      <c r="B3" s="721"/>
      <c r="C3" s="721"/>
      <c r="D3" s="721"/>
      <c r="E3" s="721"/>
      <c r="F3" s="721"/>
      <c r="G3" s="721"/>
      <c r="H3" s="722"/>
      <c r="I3" s="723">
        <f>'PACKING LIST GRP'!N2</f>
        <v>0</v>
      </c>
      <c r="J3" s="724"/>
      <c r="K3" s="725"/>
      <c r="N3" s="83"/>
      <c r="O3" s="83"/>
      <c r="P3" s="83"/>
      <c r="Q3" s="83"/>
      <c r="R3" s="83"/>
    </row>
    <row r="4" spans="1:20" ht="23.15" customHeight="1">
      <c r="A4" s="16"/>
      <c r="B4" s="15"/>
      <c r="C4" s="32" t="s">
        <v>1487</v>
      </c>
      <c r="D4" s="32"/>
      <c r="E4" s="17"/>
      <c r="F4" s="76"/>
      <c r="G4" s="32" t="s">
        <v>1487</v>
      </c>
      <c r="H4" s="32"/>
      <c r="I4" s="31"/>
      <c r="J4" s="15"/>
      <c r="K4" s="32" t="s">
        <v>1487</v>
      </c>
      <c r="L4" s="32"/>
      <c r="P4" s="84"/>
      <c r="Q4" s="84"/>
      <c r="R4" s="77"/>
      <c r="S4" s="18"/>
      <c r="T4" s="15"/>
    </row>
    <row r="5" spans="1:20" ht="11.5" customHeight="1">
      <c r="A5" s="716" t="s">
        <v>1488</v>
      </c>
      <c r="B5" s="717"/>
      <c r="C5" s="85"/>
      <c r="D5" s="86"/>
      <c r="E5" s="716" t="s">
        <v>1489</v>
      </c>
      <c r="F5" s="717"/>
      <c r="G5" s="87"/>
      <c r="I5" s="716" t="s">
        <v>1490</v>
      </c>
      <c r="J5" s="717"/>
      <c r="K5" s="87"/>
      <c r="P5" s="19"/>
      <c r="Q5" s="19"/>
      <c r="R5" s="19"/>
      <c r="S5" s="77"/>
      <c r="T5" s="15"/>
    </row>
    <row r="6" spans="1:20" ht="11.5" customHeight="1">
      <c r="A6" s="718"/>
      <c r="B6" s="719"/>
      <c r="C6" s="88"/>
      <c r="D6" s="86"/>
      <c r="E6" s="718"/>
      <c r="F6" s="719"/>
      <c r="G6" s="89"/>
      <c r="I6" s="718"/>
      <c r="J6" s="719"/>
      <c r="K6" s="89"/>
      <c r="P6" s="19"/>
      <c r="Q6" s="19"/>
      <c r="R6" s="19"/>
      <c r="S6" s="77"/>
      <c r="T6" s="15"/>
    </row>
    <row r="7" spans="1:20" ht="11.5" customHeight="1">
      <c r="A7" s="716" t="s">
        <v>1491</v>
      </c>
      <c r="B7" s="717"/>
      <c r="C7" s="33"/>
      <c r="D7" s="90"/>
      <c r="E7" s="716" t="s">
        <v>1492</v>
      </c>
      <c r="F7" s="717"/>
      <c r="G7" s="91"/>
      <c r="I7" s="716" t="s">
        <v>1493</v>
      </c>
      <c r="J7" s="717"/>
      <c r="K7" s="91"/>
      <c r="P7" s="15"/>
      <c r="Q7" s="15"/>
      <c r="R7" s="15"/>
      <c r="S7" s="15"/>
      <c r="T7" s="15"/>
    </row>
    <row r="8" spans="1:20" ht="11.5" customHeight="1">
      <c r="A8" s="718"/>
      <c r="B8" s="719"/>
      <c r="C8" s="34"/>
      <c r="D8" s="90"/>
      <c r="E8" s="718"/>
      <c r="F8" s="719"/>
      <c r="G8" s="89"/>
      <c r="I8" s="718"/>
      <c r="J8" s="719"/>
      <c r="K8" s="89"/>
      <c r="P8" s="19"/>
      <c r="Q8" s="19"/>
      <c r="R8" s="19"/>
      <c r="S8" s="77"/>
      <c r="T8" s="15"/>
    </row>
    <row r="9" spans="1:20" ht="11.5" customHeight="1">
      <c r="A9" s="716" t="s">
        <v>1494</v>
      </c>
      <c r="B9" s="717"/>
      <c r="C9" s="85"/>
      <c r="D9" s="86"/>
      <c r="E9" s="716" t="s">
        <v>1495</v>
      </c>
      <c r="F9" s="717"/>
      <c r="G9" s="35"/>
      <c r="I9" s="716" t="s">
        <v>1496</v>
      </c>
      <c r="J9" s="717"/>
      <c r="K9" s="91"/>
      <c r="P9" s="19"/>
      <c r="Q9" s="19"/>
      <c r="R9" s="19"/>
      <c r="S9" s="77"/>
      <c r="T9" s="15"/>
    </row>
    <row r="10" spans="1:20" ht="11.5" customHeight="1">
      <c r="A10" s="718"/>
      <c r="B10" s="719"/>
      <c r="C10" s="88"/>
      <c r="D10" s="86"/>
      <c r="E10" s="718"/>
      <c r="F10" s="719"/>
      <c r="G10" s="28"/>
      <c r="I10" s="718"/>
      <c r="J10" s="719"/>
      <c r="K10" s="89"/>
      <c r="P10" s="19"/>
      <c r="Q10" s="19"/>
      <c r="R10" s="19"/>
      <c r="S10" s="77"/>
      <c r="T10" s="15"/>
    </row>
    <row r="11" spans="1:20" ht="11.5" customHeight="1">
      <c r="A11" s="716" t="s">
        <v>1497</v>
      </c>
      <c r="B11" s="717"/>
      <c r="C11" s="33"/>
      <c r="D11" s="90"/>
      <c r="E11" s="716" t="s">
        <v>1498</v>
      </c>
      <c r="F11" s="717"/>
      <c r="G11" s="20"/>
      <c r="I11" s="726" t="s">
        <v>1499</v>
      </c>
      <c r="J11" s="727"/>
      <c r="K11" s="91"/>
      <c r="P11" s="19"/>
      <c r="Q11" s="19"/>
      <c r="R11" s="19"/>
      <c r="S11" s="77"/>
      <c r="T11" s="15"/>
    </row>
    <row r="12" spans="1:20" ht="11.5" customHeight="1">
      <c r="A12" s="726"/>
      <c r="B12" s="727"/>
      <c r="C12" s="36"/>
      <c r="D12" s="90"/>
      <c r="E12" s="718"/>
      <c r="F12" s="719"/>
      <c r="G12" s="28"/>
      <c r="I12" s="718"/>
      <c r="J12" s="719"/>
      <c r="K12" s="89"/>
      <c r="P12" s="19"/>
      <c r="Q12" s="19"/>
      <c r="R12" s="19"/>
      <c r="S12" s="77"/>
      <c r="T12" s="15"/>
    </row>
    <row r="13" spans="1:20" ht="11.5" customHeight="1">
      <c r="A13" s="716" t="s">
        <v>1500</v>
      </c>
      <c r="B13" s="717"/>
      <c r="C13" s="87"/>
      <c r="E13" s="716" t="s">
        <v>1501</v>
      </c>
      <c r="F13" s="717"/>
      <c r="G13" s="35"/>
      <c r="I13" s="726" t="s">
        <v>1502</v>
      </c>
      <c r="J13" s="727"/>
      <c r="K13" s="91"/>
    </row>
    <row r="14" spans="1:20" ht="11.5" customHeight="1">
      <c r="A14" s="718"/>
      <c r="B14" s="719"/>
      <c r="C14" s="89"/>
      <c r="E14" s="718"/>
      <c r="F14" s="719"/>
      <c r="G14" s="28"/>
      <c r="I14" s="718"/>
      <c r="J14" s="719"/>
      <c r="K14" s="89"/>
    </row>
    <row r="15" spans="1:20" ht="11.5" customHeight="1">
      <c r="A15" s="726" t="s">
        <v>1503</v>
      </c>
      <c r="B15" s="727"/>
      <c r="C15" s="91"/>
      <c r="E15" s="716" t="s">
        <v>1504</v>
      </c>
      <c r="F15" s="717"/>
      <c r="G15" s="20"/>
      <c r="I15" s="726" t="s">
        <v>1505</v>
      </c>
      <c r="J15" s="727"/>
      <c r="K15" s="91"/>
    </row>
    <row r="16" spans="1:20" ht="11.5" customHeight="1">
      <c r="A16" s="718"/>
      <c r="B16" s="719"/>
      <c r="C16" s="89"/>
      <c r="E16" s="718"/>
      <c r="F16" s="719"/>
      <c r="G16" s="28"/>
      <c r="I16" s="718"/>
      <c r="J16" s="719"/>
      <c r="K16" s="89"/>
    </row>
    <row r="17" spans="1:20" ht="11.5" customHeight="1">
      <c r="A17" s="726" t="s">
        <v>1506</v>
      </c>
      <c r="B17" s="727"/>
      <c r="C17" s="37"/>
      <c r="E17" s="716" t="s">
        <v>1507</v>
      </c>
      <c r="F17" s="717"/>
      <c r="G17" s="37"/>
      <c r="I17" s="726" t="s">
        <v>1508</v>
      </c>
      <c r="J17" s="727"/>
      <c r="K17" s="37"/>
      <c r="L17" s="15"/>
      <c r="M17" s="15"/>
    </row>
    <row r="18" spans="1:20" ht="11.5" customHeight="1">
      <c r="A18" s="718"/>
      <c r="B18" s="719"/>
      <c r="C18" s="38"/>
      <c r="E18" s="718"/>
      <c r="F18" s="719"/>
      <c r="G18" s="38"/>
      <c r="H18" s="15"/>
      <c r="I18" s="718"/>
      <c r="J18" s="719"/>
      <c r="K18" s="38"/>
      <c r="L18" s="15"/>
      <c r="M18" s="15"/>
    </row>
    <row r="19" spans="1:20" ht="11.5" customHeight="1">
      <c r="A19" s="728" t="s">
        <v>1509</v>
      </c>
      <c r="B19" s="729"/>
      <c r="C19" s="37"/>
      <c r="E19" s="716" t="s">
        <v>1510</v>
      </c>
      <c r="F19" s="717"/>
      <c r="G19" s="37"/>
      <c r="I19" s="732" t="s">
        <v>1511</v>
      </c>
      <c r="J19" s="733"/>
      <c r="K19" s="37"/>
      <c r="T19" s="15"/>
    </row>
    <row r="20" spans="1:20" ht="11.5" customHeight="1">
      <c r="A20" s="730"/>
      <c r="B20" s="731"/>
      <c r="C20" s="38"/>
      <c r="E20" s="718"/>
      <c r="F20" s="719"/>
      <c r="G20" s="38"/>
      <c r="I20" s="734"/>
      <c r="J20" s="735"/>
      <c r="K20" s="38"/>
      <c r="T20" s="15"/>
    </row>
    <row r="21" spans="1:20" ht="11.5" customHeight="1">
      <c r="A21" s="716" t="s">
        <v>1512</v>
      </c>
      <c r="B21" s="717"/>
      <c r="C21" s="37"/>
      <c r="E21" s="738" t="s">
        <v>1513</v>
      </c>
      <c r="F21" s="739"/>
      <c r="G21" s="37"/>
      <c r="I21" s="732" t="s">
        <v>1514</v>
      </c>
      <c r="J21" s="733"/>
      <c r="K21" s="37"/>
      <c r="T21" s="15"/>
    </row>
    <row r="22" spans="1:20" s="39" customFormat="1" ht="11.5" customHeight="1">
      <c r="A22" s="718"/>
      <c r="B22" s="719"/>
      <c r="C22" s="38"/>
      <c r="D22"/>
      <c r="E22" s="740"/>
      <c r="F22" s="741"/>
      <c r="G22" s="38"/>
      <c r="H22"/>
      <c r="I22" s="734"/>
      <c r="J22" s="735"/>
      <c r="K22" s="38"/>
      <c r="L22" s="40"/>
      <c r="M22" s="40"/>
    </row>
    <row r="23" spans="1:20" ht="11.5" customHeight="1">
      <c r="A23" s="716" t="s">
        <v>1515</v>
      </c>
      <c r="B23" s="717"/>
      <c r="C23" s="37"/>
      <c r="E23" s="738" t="s">
        <v>1516</v>
      </c>
      <c r="F23" s="739"/>
      <c r="G23" s="37"/>
      <c r="I23" s="736" t="s">
        <v>1517</v>
      </c>
      <c r="J23" s="737"/>
      <c r="K23" s="37"/>
      <c r="L23" s="27"/>
      <c r="M23" s="27"/>
    </row>
    <row r="24" spans="1:20" ht="11.5" customHeight="1">
      <c r="A24" s="718"/>
      <c r="B24" s="719"/>
      <c r="C24" s="38"/>
      <c r="E24" s="740"/>
      <c r="F24" s="741"/>
      <c r="G24" s="38"/>
      <c r="I24" s="734"/>
      <c r="J24" s="735"/>
      <c r="K24" s="38"/>
      <c r="L24" s="27"/>
      <c r="M24" s="27"/>
    </row>
    <row r="25" spans="1:20" ht="11.5" customHeight="1">
      <c r="A25" s="716"/>
      <c r="B25" s="717"/>
      <c r="C25" s="37"/>
      <c r="E25" s="716"/>
      <c r="F25" s="717"/>
      <c r="G25" s="37"/>
      <c r="I25" s="736" t="s">
        <v>1518</v>
      </c>
      <c r="J25" s="737"/>
      <c r="K25" s="37"/>
      <c r="L25" s="27"/>
      <c r="M25" s="27"/>
    </row>
    <row r="26" spans="1:20" ht="11.5" customHeight="1">
      <c r="A26" s="718"/>
      <c r="B26" s="719"/>
      <c r="C26" s="38"/>
      <c r="E26" s="718"/>
      <c r="F26" s="719"/>
      <c r="G26" s="38"/>
      <c r="I26" s="734"/>
      <c r="J26" s="735"/>
      <c r="K26" s="38"/>
      <c r="L26" s="27"/>
      <c r="M26" s="27"/>
    </row>
    <row r="27" spans="1:20" ht="27">
      <c r="A27" s="27"/>
      <c r="B27" s="27"/>
      <c r="C27" s="27"/>
      <c r="D27" s="27"/>
      <c r="E27" s="27"/>
      <c r="F27" s="27"/>
      <c r="G27" s="27"/>
      <c r="H27" s="27"/>
      <c r="I27" s="41"/>
      <c r="J27" s="27"/>
      <c r="K27" s="27"/>
      <c r="L27" s="27"/>
      <c r="M27" s="27"/>
    </row>
    <row r="28" spans="1:20" ht="20.149999999999999" customHeight="1">
      <c r="A28" s="39"/>
      <c r="B28" s="30" t="s">
        <v>1519</v>
      </c>
      <c r="C28" s="19"/>
      <c r="D28" s="19"/>
      <c r="E28" s="19"/>
      <c r="F28" s="39"/>
      <c r="G28" s="92"/>
      <c r="H28" s="93"/>
      <c r="I28" s="94"/>
      <c r="J28" s="93"/>
      <c r="K28" s="95"/>
      <c r="L28" s="27"/>
      <c r="M28" s="27"/>
    </row>
    <row r="29" spans="1:20" ht="20.149999999999999" customHeight="1">
      <c r="B29" s="42" t="s">
        <v>1520</v>
      </c>
      <c r="C29" s="21"/>
      <c r="D29" s="22"/>
      <c r="E29" s="23"/>
      <c r="G29" s="273" t="s">
        <v>1521</v>
      </c>
      <c r="H29" s="272"/>
      <c r="I29" s="272"/>
      <c r="J29" s="96"/>
      <c r="K29" s="97" t="s">
        <v>1522</v>
      </c>
      <c r="L29" s="27"/>
      <c r="M29" s="27"/>
    </row>
    <row r="30" spans="1:20" ht="27">
      <c r="B30" s="42" t="s">
        <v>1523</v>
      </c>
      <c r="C30" s="22"/>
      <c r="D30" s="22"/>
      <c r="E30" s="23"/>
      <c r="G30" s="98"/>
      <c r="H30" s="99"/>
      <c r="I30" s="100"/>
      <c r="J30" s="101"/>
      <c r="K30" s="97" t="s">
        <v>1524</v>
      </c>
      <c r="L30" s="27"/>
      <c r="M30" s="27"/>
    </row>
    <row r="31" spans="1:20" ht="27">
      <c r="A31" s="27"/>
      <c r="B31" s="42" t="s">
        <v>1525</v>
      </c>
      <c r="C31" s="22"/>
      <c r="D31" s="22"/>
      <c r="E31" s="22"/>
      <c r="F31" s="27"/>
      <c r="G31" s="102"/>
      <c r="H31" s="103"/>
      <c r="I31" s="104"/>
      <c r="J31" s="103"/>
      <c r="K31" s="105"/>
      <c r="L31" s="27"/>
      <c r="M31" s="27"/>
    </row>
    <row r="32" spans="1:20" ht="27">
      <c r="A32" s="27"/>
      <c r="B32" s="27"/>
      <c r="C32" s="27"/>
      <c r="D32" s="27"/>
      <c r="E32" s="27"/>
      <c r="F32" s="27"/>
      <c r="G32" s="27"/>
      <c r="H32" s="27"/>
      <c r="I32" s="41"/>
      <c r="J32" s="27"/>
      <c r="K32" s="27"/>
      <c r="L32" s="27"/>
      <c r="M32" s="27"/>
    </row>
    <row r="33" spans="1:13" ht="27">
      <c r="A33" s="27"/>
      <c r="B33" s="27"/>
      <c r="C33" s="27"/>
      <c r="D33" s="27"/>
      <c r="E33" s="27"/>
      <c r="F33" s="27"/>
      <c r="G33" s="27"/>
      <c r="H33" s="27"/>
      <c r="I33" s="41"/>
      <c r="J33" s="27"/>
      <c r="K33" s="27"/>
      <c r="L33" s="27"/>
      <c r="M33" s="27"/>
    </row>
    <row r="34" spans="1:13" ht="27">
      <c r="A34" s="27"/>
      <c r="B34" s="27"/>
      <c r="C34" s="27"/>
      <c r="D34" s="27"/>
    </row>
    <row r="35" spans="1:13" ht="27">
      <c r="A35" s="27"/>
      <c r="B35" s="27"/>
      <c r="C35" s="27"/>
      <c r="D35" s="27"/>
    </row>
    <row r="36" spans="1:13" ht="27">
      <c r="A36" s="27"/>
      <c r="B36" s="27"/>
      <c r="C36" s="27"/>
      <c r="D36" s="27"/>
    </row>
    <row r="37" spans="1:13" ht="27">
      <c r="A37" s="27"/>
      <c r="B37" s="27"/>
      <c r="C37" s="27"/>
      <c r="D37" s="27"/>
    </row>
  </sheetData>
  <mergeCells count="35">
    <mergeCell ref="A25:B26"/>
    <mergeCell ref="E25:F26"/>
    <mergeCell ref="I25:J26"/>
    <mergeCell ref="A21:B22"/>
    <mergeCell ref="E21:F22"/>
    <mergeCell ref="I21:J22"/>
    <mergeCell ref="A23:B24"/>
    <mergeCell ref="E23:F24"/>
    <mergeCell ref="I23:J24"/>
    <mergeCell ref="A17:B18"/>
    <mergeCell ref="E17:F18"/>
    <mergeCell ref="I17:J18"/>
    <mergeCell ref="A19:B20"/>
    <mergeCell ref="E19:F20"/>
    <mergeCell ref="I19:J20"/>
    <mergeCell ref="A13:B14"/>
    <mergeCell ref="E13:F14"/>
    <mergeCell ref="I13:J14"/>
    <mergeCell ref="A15:B16"/>
    <mergeCell ref="E15:F16"/>
    <mergeCell ref="I15:J16"/>
    <mergeCell ref="A9:B10"/>
    <mergeCell ref="E9:F10"/>
    <mergeCell ref="I9:J10"/>
    <mergeCell ref="A11:B12"/>
    <mergeCell ref="E11:F12"/>
    <mergeCell ref="I11:J12"/>
    <mergeCell ref="A7:B8"/>
    <mergeCell ref="E7:F8"/>
    <mergeCell ref="I7:J8"/>
    <mergeCell ref="A3:H3"/>
    <mergeCell ref="I3:K3"/>
    <mergeCell ref="A5:B6"/>
    <mergeCell ref="E5:F6"/>
    <mergeCell ref="I5:J6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>
    <tabColor theme="0" tint="-4.9989318521683403E-2"/>
    <pageSetUpPr fitToPage="1"/>
  </sheetPr>
  <dimension ref="A1:BA46"/>
  <sheetViews>
    <sheetView showGridLines="0" zoomScale="70" zoomScaleNormal="70" zoomScalePageLayoutView="75" workbookViewId="0">
      <pane ySplit="9" topLeftCell="A11" activePane="bottomLeft" state="frozen"/>
      <selection activeCell="A3" sqref="A3:M3"/>
      <selection pane="bottomLeft" activeCell="AD14" sqref="AD14"/>
    </sheetView>
  </sheetViews>
  <sheetFormatPr defaultColWidth="11" defaultRowHeight="20.6"/>
  <cols>
    <col min="1" max="1" width="3.7109375" customWidth="1"/>
    <col min="2" max="2" width="22.2109375" style="174" customWidth="1"/>
    <col min="3" max="3" width="19.35546875" style="175" customWidth="1"/>
    <col min="4" max="4" width="23.2109375" style="149" customWidth="1"/>
    <col min="5" max="5" width="5.640625" style="51" customWidth="1"/>
    <col min="6" max="6" width="10.35546875" style="175" hidden="1" customWidth="1"/>
    <col min="7" max="7" width="6.5" style="175" hidden="1" customWidth="1"/>
    <col min="8" max="8" width="5.140625" style="52" hidden="1" customWidth="1"/>
    <col min="9" max="9" width="6.140625" style="52" hidden="1" customWidth="1"/>
    <col min="10" max="10" width="4.7109375" style="52" hidden="1" customWidth="1"/>
    <col min="11" max="13" width="5.140625" style="52" hidden="1" customWidth="1"/>
    <col min="14" max="14" width="6.140625" style="52" hidden="1" customWidth="1"/>
    <col min="15" max="15" width="4.7109375" style="52" hidden="1" customWidth="1"/>
    <col min="16" max="17" width="5.140625" style="52" hidden="1" customWidth="1"/>
    <col min="18" max="18" width="4.7109375" style="52" hidden="1" customWidth="1"/>
    <col min="19" max="20" width="5.140625" style="52" hidden="1" customWidth="1"/>
    <col min="21" max="21" width="7.5" style="52" hidden="1" customWidth="1"/>
    <col min="22" max="22" width="10.35546875" style="53" customWidth="1"/>
    <col min="23" max="23" width="19.35546875" style="54" customWidth="1"/>
    <col min="24" max="24" width="8.35546875" style="54" customWidth="1"/>
    <col min="25" max="25" width="11.0703125" style="175" customWidth="1"/>
    <col min="26" max="26" width="12.85546875" style="175" customWidth="1"/>
    <col min="27" max="27" width="19.35546875" style="241" customWidth="1"/>
    <col min="28" max="28" width="13.7109375" style="127" customWidth="1"/>
    <col min="29" max="40" width="12.5703125" style="127" customWidth="1"/>
    <col min="41" max="41" width="18.35546875" style="52" customWidth="1"/>
    <col min="42" max="42" width="9.35546875" style="52" customWidth="1"/>
    <col min="43" max="44" width="11" style="175" hidden="1" customWidth="1"/>
    <col min="45" max="47" width="11" style="127" hidden="1" customWidth="1"/>
    <col min="48" max="50" width="11" style="175" hidden="1" customWidth="1"/>
    <col min="51" max="51" width="8.28515625" style="175" customWidth="1"/>
    <col min="52" max="16384" width="11" style="175"/>
  </cols>
  <sheetData>
    <row r="1" spans="1:53">
      <c r="F1" s="558"/>
      <c r="G1" s="558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559"/>
    </row>
    <row r="2" spans="1:53" ht="30" customHeight="1">
      <c r="F2" s="558"/>
      <c r="G2" s="558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559"/>
      <c r="Y2" s="53"/>
      <c r="Z2" s="53"/>
      <c r="AA2" s="171" t="s">
        <v>7</v>
      </c>
      <c r="AB2" s="697">
        <f>SUM(AO$12:AO$1048576)</f>
        <v>0</v>
      </c>
      <c r="AC2" s="697"/>
      <c r="AD2" s="251" t="s">
        <v>8</v>
      </c>
      <c r="AE2" s="82"/>
      <c r="AF2" s="82"/>
      <c r="AG2" s="82"/>
      <c r="AH2" s="82"/>
      <c r="AI2" s="82"/>
      <c r="AJ2" s="82"/>
      <c r="AK2" s="82"/>
      <c r="AL2" s="82"/>
      <c r="AM2" s="82"/>
      <c r="AN2" s="82"/>
    </row>
    <row r="3" spans="1:53" ht="24.65" customHeight="1">
      <c r="F3" s="558"/>
      <c r="G3" s="558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559"/>
      <c r="W3" s="53"/>
      <c r="Y3" s="53"/>
      <c r="Z3" s="53"/>
      <c r="AA3" s="151" t="s">
        <v>9</v>
      </c>
      <c r="AB3" s="166">
        <f>SUM(AB12:AN25)+SUM(AB26:AN26)*COUNTIF(D12:D25, "*")+SUM(AB28:AN43)+SUM(AB44:AN44)*COUNTIF(D28:D43, "*")</f>
        <v>0</v>
      </c>
      <c r="AC3" s="242"/>
      <c r="AD3" s="251"/>
      <c r="AE3" s="82"/>
      <c r="AF3" s="82"/>
      <c r="AG3" s="82"/>
      <c r="AH3" s="82"/>
      <c r="AI3" s="82"/>
      <c r="AJ3" s="82"/>
      <c r="AK3" s="82"/>
      <c r="AL3" s="82"/>
      <c r="AM3" s="82"/>
      <c r="AN3" s="82"/>
    </row>
    <row r="4" spans="1:53" ht="29.15" customHeight="1">
      <c r="F4" s="560"/>
      <c r="G4" s="560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561"/>
      <c r="W4" s="53"/>
      <c r="Y4" s="53"/>
      <c r="Z4" s="53"/>
      <c r="AA4" s="151" t="s">
        <v>10</v>
      </c>
      <c r="AB4" s="167">
        <f>SUM(G$12:G$1048576)</f>
        <v>0</v>
      </c>
      <c r="AC4" s="252" t="s">
        <v>11</v>
      </c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</row>
    <row r="5" spans="1:53" ht="29.15" customHeight="1">
      <c r="F5" s="560"/>
      <c r="G5" s="560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561"/>
      <c r="W5" s="53"/>
      <c r="Y5" s="53"/>
      <c r="Z5" s="53"/>
      <c r="AA5" s="150"/>
      <c r="AB5" s="170"/>
      <c r="AC5" s="136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</row>
    <row r="6" spans="1:53">
      <c r="F6" s="558"/>
      <c r="G6" s="558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559"/>
      <c r="AE6" s="175"/>
      <c r="AG6" s="175"/>
      <c r="AH6" s="175"/>
      <c r="AJ6" s="175"/>
      <c r="AK6" s="175"/>
      <c r="AM6" s="175"/>
      <c r="AN6" s="175"/>
      <c r="AO6" s="116" t="s">
        <v>12</v>
      </c>
    </row>
    <row r="7" spans="1:53" ht="20.6" hidden="1" customHeight="1">
      <c r="F7" s="558"/>
      <c r="G7" s="558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559"/>
    </row>
    <row r="8" spans="1:53" ht="26.15">
      <c r="D8" s="130"/>
      <c r="E8" s="176"/>
      <c r="F8" s="562"/>
      <c r="G8" s="562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563"/>
      <c r="AA8" s="564" t="s">
        <v>13</v>
      </c>
      <c r="AB8" s="261">
        <f t="shared" ref="AB8:AN8" si="0">SUM(H:H)</f>
        <v>0</v>
      </c>
      <c r="AC8" s="260">
        <f t="shared" si="0"/>
        <v>0</v>
      </c>
      <c r="AD8" s="260">
        <f t="shared" si="0"/>
        <v>0</v>
      </c>
      <c r="AE8" s="260">
        <f t="shared" si="0"/>
        <v>0</v>
      </c>
      <c r="AF8" s="260">
        <f t="shared" si="0"/>
        <v>0</v>
      </c>
      <c r="AG8" s="260">
        <f t="shared" si="0"/>
        <v>0</v>
      </c>
      <c r="AH8" s="260">
        <f t="shared" si="0"/>
        <v>0</v>
      </c>
      <c r="AI8" s="260">
        <f t="shared" si="0"/>
        <v>0</v>
      </c>
      <c r="AJ8" s="260">
        <f t="shared" si="0"/>
        <v>0</v>
      </c>
      <c r="AK8" s="260">
        <f t="shared" si="0"/>
        <v>0</v>
      </c>
      <c r="AL8" s="260">
        <f t="shared" si="0"/>
        <v>0</v>
      </c>
      <c r="AM8" s="260">
        <f t="shared" si="0"/>
        <v>0</v>
      </c>
      <c r="AN8" s="260">
        <f t="shared" si="0"/>
        <v>0</v>
      </c>
      <c r="AO8" s="262">
        <f>SUM(AB8:AN8)</f>
        <v>0</v>
      </c>
      <c r="AP8" s="243"/>
      <c r="AZ8" s="165" t="s">
        <v>14</v>
      </c>
      <c r="BA8" s="164">
        <f>SUM(BA$12:BA$1048576)</f>
        <v>0</v>
      </c>
    </row>
    <row r="9" spans="1:53" s="127" customFormat="1" ht="58" customHeight="1">
      <c r="A9" s="19"/>
      <c r="B9" s="261" t="s">
        <v>15</v>
      </c>
      <c r="C9" s="260"/>
      <c r="D9" s="260" t="s">
        <v>16</v>
      </c>
      <c r="E9" s="565" t="s">
        <v>17</v>
      </c>
      <c r="F9" s="566" t="s">
        <v>11</v>
      </c>
      <c r="G9" s="566" t="s">
        <v>18</v>
      </c>
      <c r="H9" s="567" t="s">
        <v>19</v>
      </c>
      <c r="I9" s="568" t="s">
        <v>20</v>
      </c>
      <c r="J9" s="569" t="s">
        <v>21</v>
      </c>
      <c r="K9" s="570" t="s">
        <v>22</v>
      </c>
      <c r="L9" s="571" t="s">
        <v>23</v>
      </c>
      <c r="M9" s="572" t="s">
        <v>24</v>
      </c>
      <c r="N9" s="573" t="s">
        <v>25</v>
      </c>
      <c r="O9" s="574" t="s">
        <v>26</v>
      </c>
      <c r="P9" s="575" t="s">
        <v>27</v>
      </c>
      <c r="Q9" s="576" t="s">
        <v>28</v>
      </c>
      <c r="R9" s="577" t="s">
        <v>29</v>
      </c>
      <c r="S9" s="578" t="s">
        <v>30</v>
      </c>
      <c r="T9" s="579" t="s">
        <v>31</v>
      </c>
      <c r="U9" s="580" t="s">
        <v>32</v>
      </c>
      <c r="V9" s="260" t="s">
        <v>33</v>
      </c>
      <c r="W9" s="260" t="s">
        <v>34</v>
      </c>
      <c r="X9" s="581" t="s">
        <v>35</v>
      </c>
      <c r="Y9" s="582" t="s">
        <v>36</v>
      </c>
      <c r="Z9" s="122" t="s">
        <v>37</v>
      </c>
      <c r="AA9" s="604" t="s">
        <v>1573</v>
      </c>
      <c r="AB9" s="583" t="s">
        <v>1562</v>
      </c>
      <c r="AC9" s="584" t="s">
        <v>20</v>
      </c>
      <c r="AD9" s="585" t="s">
        <v>1563</v>
      </c>
      <c r="AE9" s="586" t="s">
        <v>1564</v>
      </c>
      <c r="AF9" s="587" t="s">
        <v>1565</v>
      </c>
      <c r="AG9" s="588" t="s">
        <v>1566</v>
      </c>
      <c r="AH9" s="495" t="s">
        <v>1567</v>
      </c>
      <c r="AI9" s="589" t="s">
        <v>1568</v>
      </c>
      <c r="AJ9" s="590" t="s">
        <v>134</v>
      </c>
      <c r="AK9" s="591" t="s">
        <v>1569</v>
      </c>
      <c r="AL9" s="499" t="s">
        <v>136</v>
      </c>
      <c r="AM9" s="592" t="s">
        <v>1570</v>
      </c>
      <c r="AN9" s="593" t="s">
        <v>1571</v>
      </c>
      <c r="AO9" s="145" t="s">
        <v>40</v>
      </c>
      <c r="AP9" s="594" t="s">
        <v>41</v>
      </c>
      <c r="AQ9" s="127" t="s">
        <v>42</v>
      </c>
      <c r="AR9" s="127" t="s">
        <v>43</v>
      </c>
      <c r="AS9" s="127" t="s">
        <v>44</v>
      </c>
      <c r="AT9" s="127" t="s">
        <v>45</v>
      </c>
      <c r="AU9" s="127" t="s">
        <v>46</v>
      </c>
      <c r="AV9" s="127" t="s">
        <v>47</v>
      </c>
      <c r="AW9" s="127" t="s">
        <v>48</v>
      </c>
      <c r="AZ9" s="154" t="s">
        <v>49</v>
      </c>
      <c r="BA9" s="154" t="s">
        <v>3</v>
      </c>
    </row>
    <row r="10" spans="1:53" s="127" customFormat="1" ht="30" hidden="1" customHeight="1">
      <c r="B10" s="129"/>
      <c r="C10" s="129"/>
      <c r="D10" s="129"/>
      <c r="E10" s="254"/>
      <c r="F10" s="595"/>
      <c r="G10" s="595"/>
      <c r="H10" s="256"/>
      <c r="I10" s="129"/>
      <c r="J10" s="255"/>
      <c r="K10" s="255"/>
      <c r="L10" s="257"/>
      <c r="M10" s="255"/>
      <c r="N10" s="258"/>
      <c r="O10" s="258"/>
      <c r="P10" s="258"/>
      <c r="Q10" s="258"/>
      <c r="R10" s="257"/>
      <c r="S10" s="255"/>
      <c r="T10" s="257"/>
      <c r="U10" s="596"/>
      <c r="V10" s="129"/>
      <c r="W10" s="129"/>
      <c r="X10" s="255"/>
      <c r="Y10" s="255"/>
      <c r="Z10" s="129"/>
      <c r="AA10" s="597"/>
      <c r="AB10" s="264" t="s">
        <v>50</v>
      </c>
      <c r="AC10" s="264" t="s">
        <v>51</v>
      </c>
      <c r="AD10" s="264" t="s">
        <v>52</v>
      </c>
      <c r="AE10" s="264" t="s">
        <v>53</v>
      </c>
      <c r="AF10" s="264" t="s">
        <v>54</v>
      </c>
      <c r="AG10" s="264" t="s">
        <v>55</v>
      </c>
      <c r="AH10" s="264" t="s">
        <v>56</v>
      </c>
      <c r="AI10" s="264" t="s">
        <v>57</v>
      </c>
      <c r="AJ10" s="264" t="s">
        <v>58</v>
      </c>
      <c r="AK10" s="264" t="s">
        <v>59</v>
      </c>
      <c r="AL10" s="264" t="s">
        <v>60</v>
      </c>
      <c r="AM10" s="264" t="s">
        <v>61</v>
      </c>
      <c r="AN10" s="264" t="s">
        <v>62</v>
      </c>
      <c r="AO10" s="263"/>
      <c r="AP10" s="145"/>
      <c r="AZ10" s="259"/>
      <c r="BA10" s="259"/>
    </row>
    <row r="11" spans="1:53" s="127" customFormat="1" ht="55" customHeight="1">
      <c r="A11" s="19"/>
      <c r="B11" s="124"/>
      <c r="C11" s="125"/>
      <c r="D11" s="130"/>
      <c r="E11" s="126"/>
      <c r="F11" s="542"/>
      <c r="G11" s="542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543"/>
      <c r="V11" s="129"/>
      <c r="W11" s="130"/>
      <c r="X11" s="130"/>
      <c r="Y11" s="125"/>
      <c r="Z11" s="125"/>
      <c r="AA11" s="603" t="s">
        <v>63</v>
      </c>
      <c r="AB11" s="180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544"/>
      <c r="AP11" s="544"/>
    </row>
    <row r="12" spans="1:53" s="127" customFormat="1" ht="91.5" customHeight="1">
      <c r="A12" s="19"/>
      <c r="B12" s="131" t="s">
        <v>64</v>
      </c>
      <c r="C12" s="142"/>
      <c r="D12" s="152" t="s">
        <v>65</v>
      </c>
      <c r="E12" s="598" t="s">
        <v>1528</v>
      </c>
      <c r="F12" s="545">
        <f>0.5+0.6</f>
        <v>1.1000000000000001</v>
      </c>
      <c r="G12" s="545">
        <f t="shared" ref="G12:G26" si="1">SUM(AB12:AN12)*F12</f>
        <v>0</v>
      </c>
      <c r="H12" s="143">
        <f t="shared" ref="H12:T12" si="2">AB12*$X$12</f>
        <v>0</v>
      </c>
      <c r="I12" s="143">
        <f t="shared" si="2"/>
        <v>0</v>
      </c>
      <c r="J12" s="143">
        <f t="shared" si="2"/>
        <v>0</v>
      </c>
      <c r="K12" s="143">
        <f t="shared" si="2"/>
        <v>0</v>
      </c>
      <c r="L12" s="143">
        <f t="shared" si="2"/>
        <v>0</v>
      </c>
      <c r="M12" s="143">
        <f t="shared" si="2"/>
        <v>0</v>
      </c>
      <c r="N12" s="143">
        <f t="shared" si="2"/>
        <v>0</v>
      </c>
      <c r="O12" s="143">
        <f t="shared" si="2"/>
        <v>0</v>
      </c>
      <c r="P12" s="143">
        <f t="shared" si="2"/>
        <v>0</v>
      </c>
      <c r="Q12" s="143">
        <f t="shared" si="2"/>
        <v>0</v>
      </c>
      <c r="R12" s="143">
        <f t="shared" si="2"/>
        <v>0</v>
      </c>
      <c r="S12" s="143">
        <f t="shared" si="2"/>
        <v>0</v>
      </c>
      <c r="T12" s="143">
        <f t="shared" si="2"/>
        <v>0</v>
      </c>
      <c r="U12" s="547">
        <v>1</v>
      </c>
      <c r="V12" s="132" t="s">
        <v>66</v>
      </c>
      <c r="W12" s="132" t="s">
        <v>67</v>
      </c>
      <c r="X12" s="133">
        <v>2</v>
      </c>
      <c r="Y12" s="133">
        <v>0</v>
      </c>
      <c r="Z12" s="133" t="s">
        <v>68</v>
      </c>
      <c r="AA12" s="605">
        <v>320</v>
      </c>
      <c r="AB12" s="186"/>
      <c r="AC12" s="244"/>
      <c r="AD12" s="188"/>
      <c r="AE12" s="187"/>
      <c r="AF12" s="188"/>
      <c r="AG12" s="187"/>
      <c r="AH12" s="187"/>
      <c r="AI12" s="188"/>
      <c r="AJ12" s="187"/>
      <c r="AK12" s="187"/>
      <c r="AL12" s="188"/>
      <c r="AM12" s="187"/>
      <c r="AN12" s="187"/>
      <c r="AO12" s="548">
        <f>AA12*SUM(AB12:AN12)</f>
        <v>0</v>
      </c>
      <c r="AP12" s="548" t="str">
        <f t="shared" ref="AP12:AP26" si="3">IF(SUM(AB12:AN12)&gt;0,"Yes","No")</f>
        <v>No</v>
      </c>
      <c r="AQ12" s="127">
        <f>X12</f>
        <v>2</v>
      </c>
      <c r="AZ12" s="155">
        <v>1</v>
      </c>
      <c r="BA12" s="156">
        <f>AZ12*SUM(AB12:AN12)</f>
        <v>0</v>
      </c>
    </row>
    <row r="13" spans="1:53" s="127" customFormat="1" ht="91.5" customHeight="1">
      <c r="A13" s="19"/>
      <c r="B13" s="134" t="s">
        <v>69</v>
      </c>
      <c r="C13" s="144"/>
      <c r="D13" s="129" t="s">
        <v>70</v>
      </c>
      <c r="E13" s="599" t="s">
        <v>1528</v>
      </c>
      <c r="F13" s="546">
        <f>0.7+0.5</f>
        <v>1.2</v>
      </c>
      <c r="G13" s="546">
        <f t="shared" si="1"/>
        <v>0</v>
      </c>
      <c r="H13" s="145">
        <f>AB13*$X$13</f>
        <v>0</v>
      </c>
      <c r="I13" s="145">
        <f t="shared" ref="I13:T13" si="4">AC13*$X$13</f>
        <v>0</v>
      </c>
      <c r="J13" s="145">
        <f t="shared" si="4"/>
        <v>0</v>
      </c>
      <c r="K13" s="145">
        <f t="shared" si="4"/>
        <v>0</v>
      </c>
      <c r="L13" s="145">
        <f t="shared" si="4"/>
        <v>0</v>
      </c>
      <c r="M13" s="145">
        <f t="shared" si="4"/>
        <v>0</v>
      </c>
      <c r="N13" s="145">
        <f t="shared" si="4"/>
        <v>0</v>
      </c>
      <c r="O13" s="145">
        <f t="shared" si="4"/>
        <v>0</v>
      </c>
      <c r="P13" s="145">
        <f t="shared" si="4"/>
        <v>0</v>
      </c>
      <c r="Q13" s="145">
        <f t="shared" si="4"/>
        <v>0</v>
      </c>
      <c r="R13" s="145">
        <f t="shared" si="4"/>
        <v>0</v>
      </c>
      <c r="S13" s="145">
        <f t="shared" si="4"/>
        <v>0</v>
      </c>
      <c r="T13" s="145">
        <f t="shared" si="4"/>
        <v>0</v>
      </c>
      <c r="U13" s="549">
        <v>1</v>
      </c>
      <c r="V13" s="135" t="s">
        <v>66</v>
      </c>
      <c r="W13" s="135" t="s">
        <v>71</v>
      </c>
      <c r="X13" s="136">
        <v>2</v>
      </c>
      <c r="Y13" s="136">
        <v>0</v>
      </c>
      <c r="Z13" s="136" t="s">
        <v>68</v>
      </c>
      <c r="AA13" s="606">
        <v>320</v>
      </c>
      <c r="AB13" s="195"/>
      <c r="AC13" s="245"/>
      <c r="AD13" s="197"/>
      <c r="AE13" s="196"/>
      <c r="AF13" s="197"/>
      <c r="AG13" s="196"/>
      <c r="AH13" s="196"/>
      <c r="AI13" s="197"/>
      <c r="AJ13" s="196"/>
      <c r="AK13" s="196"/>
      <c r="AL13" s="197"/>
      <c r="AM13" s="196"/>
      <c r="AN13" s="196"/>
      <c r="AO13" s="550">
        <f t="shared" ref="AO13:AO24" si="5">AA13*SUM(AB13:AN13)</f>
        <v>0</v>
      </c>
      <c r="AP13" s="550" t="str">
        <f t="shared" si="3"/>
        <v>No</v>
      </c>
      <c r="AQ13" s="127">
        <f>X13</f>
        <v>2</v>
      </c>
      <c r="AZ13" s="157">
        <v>1</v>
      </c>
      <c r="BA13" s="158">
        <f t="shared" ref="BA13:BA25" si="6">AZ13*SUM(AB13:AN13)</f>
        <v>0</v>
      </c>
    </row>
    <row r="14" spans="1:53" s="127" customFormat="1" ht="91.5" customHeight="1">
      <c r="A14" s="19"/>
      <c r="B14" s="137" t="s">
        <v>72</v>
      </c>
      <c r="C14" s="144"/>
      <c r="D14" s="153" t="s">
        <v>73</v>
      </c>
      <c r="E14" s="600" t="s">
        <v>1528</v>
      </c>
      <c r="F14" s="546">
        <v>0.7</v>
      </c>
      <c r="G14" s="546">
        <f t="shared" si="1"/>
        <v>0</v>
      </c>
      <c r="H14" s="146">
        <f>AB14*$X$14</f>
        <v>0</v>
      </c>
      <c r="I14" s="146">
        <f t="shared" ref="I14:T14" si="7">AC14*$X$14</f>
        <v>0</v>
      </c>
      <c r="J14" s="146">
        <f t="shared" si="7"/>
        <v>0</v>
      </c>
      <c r="K14" s="146">
        <f t="shared" si="7"/>
        <v>0</v>
      </c>
      <c r="L14" s="146">
        <f t="shared" si="7"/>
        <v>0</v>
      </c>
      <c r="M14" s="146">
        <f t="shared" si="7"/>
        <v>0</v>
      </c>
      <c r="N14" s="146">
        <f t="shared" si="7"/>
        <v>0</v>
      </c>
      <c r="O14" s="146">
        <f t="shared" si="7"/>
        <v>0</v>
      </c>
      <c r="P14" s="146">
        <f t="shared" si="7"/>
        <v>0</v>
      </c>
      <c r="Q14" s="146">
        <f t="shared" si="7"/>
        <v>0</v>
      </c>
      <c r="R14" s="146">
        <f t="shared" si="7"/>
        <v>0</v>
      </c>
      <c r="S14" s="146">
        <f t="shared" si="7"/>
        <v>0</v>
      </c>
      <c r="T14" s="146">
        <f t="shared" si="7"/>
        <v>0</v>
      </c>
      <c r="U14" s="551">
        <v>1</v>
      </c>
      <c r="V14" s="138" t="s">
        <v>66</v>
      </c>
      <c r="W14" s="138" t="s">
        <v>74</v>
      </c>
      <c r="X14" s="139">
        <v>1</v>
      </c>
      <c r="Y14" s="139">
        <v>0</v>
      </c>
      <c r="Z14" s="139" t="s">
        <v>68</v>
      </c>
      <c r="AA14" s="606">
        <v>190</v>
      </c>
      <c r="AB14" s="203"/>
      <c r="AC14" s="246"/>
      <c r="AD14" s="205"/>
      <c r="AE14" s="204"/>
      <c r="AF14" s="205"/>
      <c r="AG14" s="204"/>
      <c r="AH14" s="204"/>
      <c r="AI14" s="205"/>
      <c r="AJ14" s="204"/>
      <c r="AK14" s="204"/>
      <c r="AL14" s="205"/>
      <c r="AM14" s="204"/>
      <c r="AN14" s="204"/>
      <c r="AO14" s="552">
        <f t="shared" si="5"/>
        <v>0</v>
      </c>
      <c r="AP14" s="552" t="str">
        <f t="shared" si="3"/>
        <v>No</v>
      </c>
      <c r="AQ14" s="127">
        <v>1</v>
      </c>
      <c r="AZ14" s="157">
        <v>1</v>
      </c>
      <c r="BA14" s="158">
        <f t="shared" si="6"/>
        <v>0</v>
      </c>
    </row>
    <row r="15" spans="1:53" s="127" customFormat="1" ht="91.5" customHeight="1">
      <c r="A15" s="19"/>
      <c r="B15" s="134" t="s">
        <v>75</v>
      </c>
      <c r="C15" s="144"/>
      <c r="D15" s="129" t="s">
        <v>76</v>
      </c>
      <c r="E15" s="599" t="s">
        <v>1528</v>
      </c>
      <c r="F15" s="546">
        <v>1.3</v>
      </c>
      <c r="G15" s="546">
        <f t="shared" si="1"/>
        <v>0</v>
      </c>
      <c r="H15" s="145">
        <f>AB15*$X$15</f>
        <v>0</v>
      </c>
      <c r="I15" s="145">
        <f t="shared" ref="I15:T15" si="8">AC15*$X$15</f>
        <v>0</v>
      </c>
      <c r="J15" s="145">
        <f t="shared" si="8"/>
        <v>0</v>
      </c>
      <c r="K15" s="145">
        <f t="shared" si="8"/>
        <v>0</v>
      </c>
      <c r="L15" s="145">
        <f t="shared" si="8"/>
        <v>0</v>
      </c>
      <c r="M15" s="145">
        <f t="shared" si="8"/>
        <v>0</v>
      </c>
      <c r="N15" s="145">
        <f t="shared" si="8"/>
        <v>0</v>
      </c>
      <c r="O15" s="145">
        <f t="shared" si="8"/>
        <v>0</v>
      </c>
      <c r="P15" s="145">
        <f t="shared" si="8"/>
        <v>0</v>
      </c>
      <c r="Q15" s="145">
        <f t="shared" si="8"/>
        <v>0</v>
      </c>
      <c r="R15" s="145">
        <f t="shared" si="8"/>
        <v>0</v>
      </c>
      <c r="S15" s="145">
        <f t="shared" si="8"/>
        <v>0</v>
      </c>
      <c r="T15" s="145">
        <f t="shared" si="8"/>
        <v>0</v>
      </c>
      <c r="U15" s="549">
        <v>1</v>
      </c>
      <c r="V15" s="135" t="s">
        <v>77</v>
      </c>
      <c r="W15" s="135" t="s">
        <v>78</v>
      </c>
      <c r="X15" s="136">
        <v>1</v>
      </c>
      <c r="Y15" s="136">
        <v>0</v>
      </c>
      <c r="Z15" s="136" t="s">
        <v>68</v>
      </c>
      <c r="AA15" s="606">
        <v>190</v>
      </c>
      <c r="AB15" s="195"/>
      <c r="AC15" s="245"/>
      <c r="AD15" s="197"/>
      <c r="AE15" s="196"/>
      <c r="AF15" s="197"/>
      <c r="AG15" s="196"/>
      <c r="AH15" s="196"/>
      <c r="AI15" s="197"/>
      <c r="AJ15" s="196"/>
      <c r="AK15" s="196"/>
      <c r="AL15" s="197"/>
      <c r="AM15" s="196"/>
      <c r="AN15" s="196"/>
      <c r="AO15" s="550">
        <f>AA15*SUM(AB15:AN15)</f>
        <v>0</v>
      </c>
      <c r="AP15" s="550" t="str">
        <f t="shared" si="3"/>
        <v>No</v>
      </c>
      <c r="AQ15" s="127">
        <v>1</v>
      </c>
      <c r="AZ15" s="157">
        <v>1</v>
      </c>
      <c r="BA15" s="158">
        <f t="shared" si="6"/>
        <v>0</v>
      </c>
    </row>
    <row r="16" spans="1:53" s="127" customFormat="1" ht="91.5" customHeight="1">
      <c r="A16" s="19"/>
      <c r="B16" s="137" t="s">
        <v>79</v>
      </c>
      <c r="C16" s="144"/>
      <c r="D16" s="153" t="s">
        <v>80</v>
      </c>
      <c r="E16" s="600" t="s">
        <v>1528</v>
      </c>
      <c r="F16" s="546">
        <v>1.2</v>
      </c>
      <c r="G16" s="546">
        <f t="shared" si="1"/>
        <v>0</v>
      </c>
      <c r="H16" s="146">
        <f>AB16*$X$16</f>
        <v>0</v>
      </c>
      <c r="I16" s="146">
        <f t="shared" ref="I16:T16" si="9">AC16*$X$16</f>
        <v>0</v>
      </c>
      <c r="J16" s="146">
        <f t="shared" si="9"/>
        <v>0</v>
      </c>
      <c r="K16" s="146">
        <f t="shared" si="9"/>
        <v>0</v>
      </c>
      <c r="L16" s="146">
        <f t="shared" si="9"/>
        <v>0</v>
      </c>
      <c r="M16" s="146">
        <f t="shared" si="9"/>
        <v>0</v>
      </c>
      <c r="N16" s="146">
        <f t="shared" si="9"/>
        <v>0</v>
      </c>
      <c r="O16" s="146">
        <f t="shared" si="9"/>
        <v>0</v>
      </c>
      <c r="P16" s="146">
        <f t="shared" si="9"/>
        <v>0</v>
      </c>
      <c r="Q16" s="146">
        <f t="shared" si="9"/>
        <v>0</v>
      </c>
      <c r="R16" s="146">
        <f t="shared" si="9"/>
        <v>0</v>
      </c>
      <c r="S16" s="146">
        <f t="shared" si="9"/>
        <v>0</v>
      </c>
      <c r="T16" s="146">
        <f t="shared" si="9"/>
        <v>0</v>
      </c>
      <c r="U16" s="551">
        <v>1</v>
      </c>
      <c r="V16" s="138" t="s">
        <v>77</v>
      </c>
      <c r="W16" s="138" t="s">
        <v>81</v>
      </c>
      <c r="X16" s="139">
        <v>1</v>
      </c>
      <c r="Y16" s="139">
        <v>0</v>
      </c>
      <c r="Z16" s="139" t="s">
        <v>68</v>
      </c>
      <c r="AA16" s="606">
        <v>215</v>
      </c>
      <c r="AB16" s="203"/>
      <c r="AC16" s="246"/>
      <c r="AD16" s="205"/>
      <c r="AE16" s="204"/>
      <c r="AF16" s="205"/>
      <c r="AG16" s="204"/>
      <c r="AH16" s="204"/>
      <c r="AI16" s="205"/>
      <c r="AJ16" s="204"/>
      <c r="AK16" s="204"/>
      <c r="AL16" s="205"/>
      <c r="AM16" s="204"/>
      <c r="AN16" s="204"/>
      <c r="AO16" s="552">
        <f t="shared" si="5"/>
        <v>0</v>
      </c>
      <c r="AP16" s="552" t="str">
        <f t="shared" si="3"/>
        <v>No</v>
      </c>
      <c r="AQ16" s="127">
        <f>X16</f>
        <v>1</v>
      </c>
      <c r="AZ16" s="157">
        <v>1</v>
      </c>
      <c r="BA16" s="158">
        <f t="shared" si="6"/>
        <v>0</v>
      </c>
    </row>
    <row r="17" spans="1:53" s="127" customFormat="1" ht="91.5" customHeight="1">
      <c r="A17" s="19"/>
      <c r="B17" s="134" t="s">
        <v>82</v>
      </c>
      <c r="C17" s="144"/>
      <c r="D17" s="129" t="s">
        <v>83</v>
      </c>
      <c r="E17" s="599" t="s">
        <v>1528</v>
      </c>
      <c r="F17" s="546">
        <v>1.75</v>
      </c>
      <c r="G17" s="546">
        <f t="shared" si="1"/>
        <v>0</v>
      </c>
      <c r="H17" s="145">
        <f>AB17*$X$17</f>
        <v>0</v>
      </c>
      <c r="I17" s="145">
        <f t="shared" ref="I17:T17" si="10">AC17*$X$17</f>
        <v>0</v>
      </c>
      <c r="J17" s="145">
        <f t="shared" si="10"/>
        <v>0</v>
      </c>
      <c r="K17" s="145">
        <f t="shared" si="10"/>
        <v>0</v>
      </c>
      <c r="L17" s="145">
        <f t="shared" si="10"/>
        <v>0</v>
      </c>
      <c r="M17" s="145">
        <f t="shared" si="10"/>
        <v>0</v>
      </c>
      <c r="N17" s="145">
        <f t="shared" si="10"/>
        <v>0</v>
      </c>
      <c r="O17" s="145">
        <f t="shared" si="10"/>
        <v>0</v>
      </c>
      <c r="P17" s="145">
        <f t="shared" si="10"/>
        <v>0</v>
      </c>
      <c r="Q17" s="145">
        <f t="shared" si="10"/>
        <v>0</v>
      </c>
      <c r="R17" s="145">
        <f t="shared" si="10"/>
        <v>0</v>
      </c>
      <c r="S17" s="145">
        <f t="shared" si="10"/>
        <v>0</v>
      </c>
      <c r="T17" s="145">
        <f t="shared" si="10"/>
        <v>0</v>
      </c>
      <c r="U17" s="551">
        <v>1</v>
      </c>
      <c r="V17" s="135" t="s">
        <v>77</v>
      </c>
      <c r="W17" s="135" t="s">
        <v>84</v>
      </c>
      <c r="X17" s="136">
        <v>1</v>
      </c>
      <c r="Y17" s="136">
        <v>0</v>
      </c>
      <c r="Z17" s="136" t="s">
        <v>68</v>
      </c>
      <c r="AA17" s="606">
        <v>215</v>
      </c>
      <c r="AB17" s="195"/>
      <c r="AC17" s="245"/>
      <c r="AD17" s="197"/>
      <c r="AE17" s="196"/>
      <c r="AF17" s="197"/>
      <c r="AG17" s="196"/>
      <c r="AH17" s="196"/>
      <c r="AI17" s="197"/>
      <c r="AJ17" s="196"/>
      <c r="AK17" s="196"/>
      <c r="AL17" s="197"/>
      <c r="AM17" s="196"/>
      <c r="AN17" s="196"/>
      <c r="AO17" s="550">
        <f t="shared" si="5"/>
        <v>0</v>
      </c>
      <c r="AP17" s="550" t="str">
        <f t="shared" si="3"/>
        <v>No</v>
      </c>
      <c r="AQ17" s="127">
        <f>X17</f>
        <v>1</v>
      </c>
      <c r="AZ17" s="157">
        <v>1</v>
      </c>
      <c r="BA17" s="158">
        <f t="shared" si="6"/>
        <v>0</v>
      </c>
    </row>
    <row r="18" spans="1:53" s="127" customFormat="1" ht="91.5" customHeight="1">
      <c r="A18" s="19"/>
      <c r="B18" s="137" t="s">
        <v>85</v>
      </c>
      <c r="C18" s="144"/>
      <c r="D18" s="153" t="s">
        <v>86</v>
      </c>
      <c r="E18" s="600" t="s">
        <v>1528</v>
      </c>
      <c r="F18" s="546">
        <v>1.45</v>
      </c>
      <c r="G18" s="546">
        <f t="shared" si="1"/>
        <v>0</v>
      </c>
      <c r="H18" s="146">
        <f>AB18*$X$18</f>
        <v>0</v>
      </c>
      <c r="I18" s="146">
        <f t="shared" ref="I18:T18" si="11">AC18*$X$18</f>
        <v>0</v>
      </c>
      <c r="J18" s="146">
        <f t="shared" si="11"/>
        <v>0</v>
      </c>
      <c r="K18" s="146">
        <f t="shared" si="11"/>
        <v>0</v>
      </c>
      <c r="L18" s="146">
        <f t="shared" si="11"/>
        <v>0</v>
      </c>
      <c r="M18" s="146">
        <f t="shared" si="11"/>
        <v>0</v>
      </c>
      <c r="N18" s="146">
        <f t="shared" si="11"/>
        <v>0</v>
      </c>
      <c r="O18" s="146">
        <f t="shared" si="11"/>
        <v>0</v>
      </c>
      <c r="P18" s="146">
        <f t="shared" si="11"/>
        <v>0</v>
      </c>
      <c r="Q18" s="146">
        <f t="shared" si="11"/>
        <v>0</v>
      </c>
      <c r="R18" s="146">
        <f t="shared" si="11"/>
        <v>0</v>
      </c>
      <c r="S18" s="146">
        <f t="shared" si="11"/>
        <v>0</v>
      </c>
      <c r="T18" s="146">
        <f t="shared" si="11"/>
        <v>0</v>
      </c>
      <c r="U18" s="551">
        <v>1</v>
      </c>
      <c r="V18" s="138" t="s">
        <v>77</v>
      </c>
      <c r="W18" s="138" t="s">
        <v>87</v>
      </c>
      <c r="X18" s="139">
        <v>1</v>
      </c>
      <c r="Y18" s="139">
        <v>0</v>
      </c>
      <c r="Z18" s="139" t="s">
        <v>68</v>
      </c>
      <c r="AA18" s="606">
        <v>215</v>
      </c>
      <c r="AB18" s="203"/>
      <c r="AC18" s="246"/>
      <c r="AD18" s="205"/>
      <c r="AE18" s="204"/>
      <c r="AF18" s="205"/>
      <c r="AG18" s="204"/>
      <c r="AH18" s="204"/>
      <c r="AI18" s="205"/>
      <c r="AJ18" s="204"/>
      <c r="AK18" s="204"/>
      <c r="AL18" s="205"/>
      <c r="AM18" s="204"/>
      <c r="AN18" s="204"/>
      <c r="AO18" s="552">
        <f t="shared" si="5"/>
        <v>0</v>
      </c>
      <c r="AP18" s="552" t="str">
        <f t="shared" si="3"/>
        <v>No</v>
      </c>
      <c r="AQ18" s="127">
        <f>X18</f>
        <v>1</v>
      </c>
      <c r="AZ18" s="157">
        <v>1</v>
      </c>
      <c r="BA18" s="158">
        <f t="shared" si="6"/>
        <v>0</v>
      </c>
    </row>
    <row r="19" spans="1:53" s="127" customFormat="1" ht="91.5" customHeight="1">
      <c r="A19" s="19"/>
      <c r="B19" s="134" t="s">
        <v>88</v>
      </c>
      <c r="C19" s="144"/>
      <c r="D19" s="129" t="s">
        <v>89</v>
      </c>
      <c r="E19" s="599" t="s">
        <v>1528</v>
      </c>
      <c r="F19" s="546">
        <v>1.5</v>
      </c>
      <c r="G19" s="546">
        <f t="shared" si="1"/>
        <v>0</v>
      </c>
      <c r="H19" s="145">
        <f>AB19*$X$19</f>
        <v>0</v>
      </c>
      <c r="I19" s="145">
        <f t="shared" ref="I19:T19" si="12">AC19*$X$19</f>
        <v>0</v>
      </c>
      <c r="J19" s="145">
        <f t="shared" si="12"/>
        <v>0</v>
      </c>
      <c r="K19" s="145">
        <f t="shared" si="12"/>
        <v>0</v>
      </c>
      <c r="L19" s="145">
        <f t="shared" si="12"/>
        <v>0</v>
      </c>
      <c r="M19" s="145">
        <f t="shared" si="12"/>
        <v>0</v>
      </c>
      <c r="N19" s="145">
        <f t="shared" si="12"/>
        <v>0</v>
      </c>
      <c r="O19" s="145">
        <f t="shared" si="12"/>
        <v>0</v>
      </c>
      <c r="P19" s="145">
        <f t="shared" si="12"/>
        <v>0</v>
      </c>
      <c r="Q19" s="145">
        <f t="shared" si="12"/>
        <v>0</v>
      </c>
      <c r="R19" s="145">
        <f t="shared" si="12"/>
        <v>0</v>
      </c>
      <c r="S19" s="145">
        <f t="shared" si="12"/>
        <v>0</v>
      </c>
      <c r="T19" s="145">
        <f t="shared" si="12"/>
        <v>0</v>
      </c>
      <c r="U19" s="551">
        <v>1</v>
      </c>
      <c r="V19" s="135" t="s">
        <v>77</v>
      </c>
      <c r="W19" s="135" t="s">
        <v>90</v>
      </c>
      <c r="X19" s="136">
        <v>1</v>
      </c>
      <c r="Y19" s="136">
        <v>0</v>
      </c>
      <c r="Z19" s="136" t="s">
        <v>68</v>
      </c>
      <c r="AA19" s="606">
        <v>215</v>
      </c>
      <c r="AB19" s="195"/>
      <c r="AC19" s="245"/>
      <c r="AD19" s="197"/>
      <c r="AE19" s="196"/>
      <c r="AF19" s="197"/>
      <c r="AG19" s="196"/>
      <c r="AH19" s="196"/>
      <c r="AI19" s="197"/>
      <c r="AJ19" s="196"/>
      <c r="AK19" s="196"/>
      <c r="AL19" s="197"/>
      <c r="AM19" s="196"/>
      <c r="AN19" s="196"/>
      <c r="AO19" s="550">
        <f t="shared" si="5"/>
        <v>0</v>
      </c>
      <c r="AP19" s="550" t="str">
        <f t="shared" si="3"/>
        <v>No</v>
      </c>
      <c r="AQ19" s="127">
        <v>1</v>
      </c>
      <c r="AZ19" s="157">
        <v>1</v>
      </c>
      <c r="BA19" s="158">
        <f t="shared" si="6"/>
        <v>0</v>
      </c>
    </row>
    <row r="20" spans="1:53" s="127" customFormat="1" ht="91.5" customHeight="1">
      <c r="A20" s="19"/>
      <c r="B20" s="137" t="s">
        <v>91</v>
      </c>
      <c r="C20" s="144"/>
      <c r="D20" s="153" t="s">
        <v>92</v>
      </c>
      <c r="E20" s="600" t="s">
        <v>1528</v>
      </c>
      <c r="F20" s="546">
        <v>2.0499999999999998</v>
      </c>
      <c r="G20" s="546">
        <f t="shared" si="1"/>
        <v>0</v>
      </c>
      <c r="H20" s="146">
        <f>AB20*$X$20</f>
        <v>0</v>
      </c>
      <c r="I20" s="146">
        <f t="shared" ref="I20:T20" si="13">AC20*$X$20</f>
        <v>0</v>
      </c>
      <c r="J20" s="146">
        <f t="shared" si="13"/>
        <v>0</v>
      </c>
      <c r="K20" s="146">
        <f t="shared" si="13"/>
        <v>0</v>
      </c>
      <c r="L20" s="146">
        <f t="shared" si="13"/>
        <v>0</v>
      </c>
      <c r="M20" s="146">
        <f t="shared" si="13"/>
        <v>0</v>
      </c>
      <c r="N20" s="146">
        <f t="shared" si="13"/>
        <v>0</v>
      </c>
      <c r="O20" s="146">
        <f t="shared" si="13"/>
        <v>0</v>
      </c>
      <c r="P20" s="146">
        <f t="shared" si="13"/>
        <v>0</v>
      </c>
      <c r="Q20" s="146">
        <f t="shared" si="13"/>
        <v>0</v>
      </c>
      <c r="R20" s="146">
        <f t="shared" si="13"/>
        <v>0</v>
      </c>
      <c r="S20" s="146">
        <f t="shared" si="13"/>
        <v>0</v>
      </c>
      <c r="T20" s="146">
        <f t="shared" si="13"/>
        <v>0</v>
      </c>
      <c r="U20" s="551">
        <v>1</v>
      </c>
      <c r="V20" s="138" t="s">
        <v>77</v>
      </c>
      <c r="W20" s="138" t="s">
        <v>93</v>
      </c>
      <c r="X20" s="139">
        <v>1</v>
      </c>
      <c r="Y20" s="139">
        <v>0</v>
      </c>
      <c r="Z20" s="139" t="s">
        <v>68</v>
      </c>
      <c r="AA20" s="606">
        <v>240</v>
      </c>
      <c r="AB20" s="203"/>
      <c r="AC20" s="246"/>
      <c r="AD20" s="205"/>
      <c r="AE20" s="204"/>
      <c r="AF20" s="205"/>
      <c r="AG20" s="204"/>
      <c r="AH20" s="204"/>
      <c r="AI20" s="205"/>
      <c r="AJ20" s="204"/>
      <c r="AK20" s="204"/>
      <c r="AL20" s="205"/>
      <c r="AM20" s="204"/>
      <c r="AN20" s="204"/>
      <c r="AO20" s="552">
        <f t="shared" si="5"/>
        <v>0</v>
      </c>
      <c r="AP20" s="552" t="str">
        <f t="shared" si="3"/>
        <v>No</v>
      </c>
      <c r="AQ20" s="127">
        <v>1</v>
      </c>
      <c r="AZ20" s="157">
        <v>1</v>
      </c>
      <c r="BA20" s="158">
        <f t="shared" si="6"/>
        <v>0</v>
      </c>
    </row>
    <row r="21" spans="1:53" s="127" customFormat="1" ht="91.5" customHeight="1">
      <c r="A21" s="19"/>
      <c r="B21" s="134" t="s">
        <v>94</v>
      </c>
      <c r="C21" s="144"/>
      <c r="D21" s="129" t="s">
        <v>95</v>
      </c>
      <c r="E21" s="599" t="s">
        <v>1528</v>
      </c>
      <c r="F21" s="546">
        <v>2.0499999999999998</v>
      </c>
      <c r="G21" s="546">
        <f t="shared" si="1"/>
        <v>0</v>
      </c>
      <c r="H21" s="145">
        <f>AB21*$X$21</f>
        <v>0</v>
      </c>
      <c r="I21" s="145">
        <f t="shared" ref="I21:T21" si="14">AC21*$X$21</f>
        <v>0</v>
      </c>
      <c r="J21" s="145">
        <f t="shared" si="14"/>
        <v>0</v>
      </c>
      <c r="K21" s="145">
        <f t="shared" si="14"/>
        <v>0</v>
      </c>
      <c r="L21" s="145">
        <f t="shared" si="14"/>
        <v>0</v>
      </c>
      <c r="M21" s="145">
        <f t="shared" si="14"/>
        <v>0</v>
      </c>
      <c r="N21" s="145">
        <f t="shared" si="14"/>
        <v>0</v>
      </c>
      <c r="O21" s="145">
        <f t="shared" si="14"/>
        <v>0</v>
      </c>
      <c r="P21" s="145">
        <f t="shared" si="14"/>
        <v>0</v>
      </c>
      <c r="Q21" s="145">
        <f t="shared" si="14"/>
        <v>0</v>
      </c>
      <c r="R21" s="145">
        <f t="shared" si="14"/>
        <v>0</v>
      </c>
      <c r="S21" s="145">
        <f t="shared" si="14"/>
        <v>0</v>
      </c>
      <c r="T21" s="145">
        <f t="shared" si="14"/>
        <v>0</v>
      </c>
      <c r="U21" s="551">
        <v>1</v>
      </c>
      <c r="V21" s="135" t="s">
        <v>77</v>
      </c>
      <c r="W21" s="135" t="s">
        <v>96</v>
      </c>
      <c r="X21" s="136">
        <v>1</v>
      </c>
      <c r="Y21" s="136">
        <v>0</v>
      </c>
      <c r="Z21" s="136" t="s">
        <v>68</v>
      </c>
      <c r="AA21" s="606">
        <v>240</v>
      </c>
      <c r="AB21" s="195"/>
      <c r="AC21" s="245"/>
      <c r="AD21" s="197"/>
      <c r="AE21" s="196"/>
      <c r="AF21" s="197"/>
      <c r="AG21" s="196"/>
      <c r="AH21" s="196"/>
      <c r="AI21" s="197"/>
      <c r="AJ21" s="196"/>
      <c r="AK21" s="196"/>
      <c r="AL21" s="197"/>
      <c r="AM21" s="196"/>
      <c r="AN21" s="196"/>
      <c r="AO21" s="550">
        <f t="shared" si="5"/>
        <v>0</v>
      </c>
      <c r="AP21" s="550" t="str">
        <f t="shared" si="3"/>
        <v>No</v>
      </c>
      <c r="AQ21" s="127">
        <f>X21</f>
        <v>1</v>
      </c>
      <c r="AZ21" s="157">
        <v>1</v>
      </c>
      <c r="BA21" s="158">
        <f t="shared" si="6"/>
        <v>0</v>
      </c>
    </row>
    <row r="22" spans="1:53" s="127" customFormat="1" ht="91.5" customHeight="1">
      <c r="A22" s="19"/>
      <c r="B22" s="137" t="s">
        <v>97</v>
      </c>
      <c r="C22" s="144"/>
      <c r="D22" s="153" t="s">
        <v>98</v>
      </c>
      <c r="E22" s="600" t="s">
        <v>1528</v>
      </c>
      <c r="F22" s="546">
        <v>2.6</v>
      </c>
      <c r="G22" s="546">
        <f t="shared" si="1"/>
        <v>0</v>
      </c>
      <c r="H22" s="146">
        <f>AB22*$X$22</f>
        <v>0</v>
      </c>
      <c r="I22" s="146">
        <f t="shared" ref="I22:T22" si="15">AC22*$X$22</f>
        <v>0</v>
      </c>
      <c r="J22" s="146">
        <f t="shared" si="15"/>
        <v>0</v>
      </c>
      <c r="K22" s="146">
        <f t="shared" si="15"/>
        <v>0</v>
      </c>
      <c r="L22" s="146">
        <f t="shared" si="15"/>
        <v>0</v>
      </c>
      <c r="M22" s="146">
        <f t="shared" si="15"/>
        <v>0</v>
      </c>
      <c r="N22" s="146">
        <f t="shared" si="15"/>
        <v>0</v>
      </c>
      <c r="O22" s="146">
        <f t="shared" si="15"/>
        <v>0</v>
      </c>
      <c r="P22" s="146">
        <f t="shared" si="15"/>
        <v>0</v>
      </c>
      <c r="Q22" s="146">
        <f t="shared" si="15"/>
        <v>0</v>
      </c>
      <c r="R22" s="146">
        <f t="shared" si="15"/>
        <v>0</v>
      </c>
      <c r="S22" s="146">
        <f t="shared" si="15"/>
        <v>0</v>
      </c>
      <c r="T22" s="146">
        <f t="shared" si="15"/>
        <v>0</v>
      </c>
      <c r="U22" s="551">
        <v>1</v>
      </c>
      <c r="V22" s="138" t="s">
        <v>77</v>
      </c>
      <c r="W22" s="138" t="s">
        <v>99</v>
      </c>
      <c r="X22" s="139">
        <v>1</v>
      </c>
      <c r="Y22" s="139">
        <v>0</v>
      </c>
      <c r="Z22" s="139" t="s">
        <v>68</v>
      </c>
      <c r="AA22" s="606">
        <v>240</v>
      </c>
      <c r="AB22" s="203"/>
      <c r="AC22" s="246"/>
      <c r="AD22" s="205"/>
      <c r="AE22" s="204"/>
      <c r="AF22" s="205"/>
      <c r="AG22" s="204"/>
      <c r="AH22" s="204"/>
      <c r="AI22" s="205"/>
      <c r="AJ22" s="204"/>
      <c r="AK22" s="204"/>
      <c r="AL22" s="205"/>
      <c r="AM22" s="204"/>
      <c r="AN22" s="204"/>
      <c r="AO22" s="552">
        <f t="shared" si="5"/>
        <v>0</v>
      </c>
      <c r="AP22" s="552" t="str">
        <f t="shared" si="3"/>
        <v>No</v>
      </c>
      <c r="AQ22" s="127">
        <f>X22</f>
        <v>1</v>
      </c>
      <c r="AZ22" s="157">
        <v>1</v>
      </c>
      <c r="BA22" s="158">
        <f t="shared" si="6"/>
        <v>0</v>
      </c>
    </row>
    <row r="23" spans="1:53" s="127" customFormat="1" ht="91.5" customHeight="1">
      <c r="A23" s="19"/>
      <c r="B23" s="134" t="s">
        <v>100</v>
      </c>
      <c r="C23" s="144"/>
      <c r="D23" s="129" t="s">
        <v>101</v>
      </c>
      <c r="E23" s="599" t="s">
        <v>1528</v>
      </c>
      <c r="F23" s="546">
        <v>2.35</v>
      </c>
      <c r="G23" s="546">
        <f t="shared" si="1"/>
        <v>0</v>
      </c>
      <c r="H23" s="145">
        <f>AB23*$X$23</f>
        <v>0</v>
      </c>
      <c r="I23" s="145">
        <f t="shared" ref="I23:T23" si="16">AC23*$X$23</f>
        <v>0</v>
      </c>
      <c r="J23" s="145">
        <f t="shared" si="16"/>
        <v>0</v>
      </c>
      <c r="K23" s="145">
        <f t="shared" si="16"/>
        <v>0</v>
      </c>
      <c r="L23" s="145">
        <f t="shared" si="16"/>
        <v>0</v>
      </c>
      <c r="M23" s="145">
        <f t="shared" si="16"/>
        <v>0</v>
      </c>
      <c r="N23" s="145">
        <f t="shared" si="16"/>
        <v>0</v>
      </c>
      <c r="O23" s="145">
        <f t="shared" si="16"/>
        <v>0</v>
      </c>
      <c r="P23" s="145">
        <f t="shared" si="16"/>
        <v>0</v>
      </c>
      <c r="Q23" s="145">
        <f t="shared" si="16"/>
        <v>0</v>
      </c>
      <c r="R23" s="145">
        <f t="shared" si="16"/>
        <v>0</v>
      </c>
      <c r="S23" s="145">
        <f t="shared" si="16"/>
        <v>0</v>
      </c>
      <c r="T23" s="145">
        <f t="shared" si="16"/>
        <v>0</v>
      </c>
      <c r="U23" s="551">
        <v>1</v>
      </c>
      <c r="V23" s="135" t="s">
        <v>77</v>
      </c>
      <c r="W23" s="135" t="s">
        <v>102</v>
      </c>
      <c r="X23" s="136">
        <v>1</v>
      </c>
      <c r="Y23" s="136">
        <v>0</v>
      </c>
      <c r="Z23" s="136" t="s">
        <v>68</v>
      </c>
      <c r="AA23" s="606">
        <v>240</v>
      </c>
      <c r="AB23" s="195"/>
      <c r="AC23" s="245"/>
      <c r="AD23" s="197"/>
      <c r="AE23" s="196"/>
      <c r="AF23" s="197"/>
      <c r="AG23" s="196"/>
      <c r="AH23" s="196"/>
      <c r="AI23" s="197"/>
      <c r="AJ23" s="196"/>
      <c r="AK23" s="196"/>
      <c r="AL23" s="197"/>
      <c r="AM23" s="196"/>
      <c r="AN23" s="196"/>
      <c r="AO23" s="550">
        <f t="shared" si="5"/>
        <v>0</v>
      </c>
      <c r="AP23" s="550" t="str">
        <f t="shared" si="3"/>
        <v>No</v>
      </c>
      <c r="AQ23" s="127">
        <f>X23</f>
        <v>1</v>
      </c>
      <c r="AZ23" s="157">
        <v>1</v>
      </c>
      <c r="BA23" s="158">
        <f t="shared" si="6"/>
        <v>0</v>
      </c>
    </row>
    <row r="24" spans="1:53" s="127" customFormat="1" ht="91.5" customHeight="1">
      <c r="A24" s="19"/>
      <c r="B24" s="137" t="s">
        <v>103</v>
      </c>
      <c r="C24" s="144"/>
      <c r="D24" s="153" t="s">
        <v>104</v>
      </c>
      <c r="E24" s="600" t="s">
        <v>1528</v>
      </c>
      <c r="F24" s="546">
        <v>3</v>
      </c>
      <c r="G24" s="546">
        <f t="shared" si="1"/>
        <v>0</v>
      </c>
      <c r="H24" s="146">
        <f>AB24*$X$24</f>
        <v>0</v>
      </c>
      <c r="I24" s="146">
        <f t="shared" ref="I24:T24" si="17">AC24*$X$24</f>
        <v>0</v>
      </c>
      <c r="J24" s="146">
        <f t="shared" si="17"/>
        <v>0</v>
      </c>
      <c r="K24" s="146">
        <f t="shared" si="17"/>
        <v>0</v>
      </c>
      <c r="L24" s="146">
        <f t="shared" si="17"/>
        <v>0</v>
      </c>
      <c r="M24" s="146">
        <f t="shared" si="17"/>
        <v>0</v>
      </c>
      <c r="N24" s="146">
        <f t="shared" si="17"/>
        <v>0</v>
      </c>
      <c r="O24" s="146">
        <f t="shared" si="17"/>
        <v>0</v>
      </c>
      <c r="P24" s="146">
        <f t="shared" si="17"/>
        <v>0</v>
      </c>
      <c r="Q24" s="146">
        <f t="shared" si="17"/>
        <v>0</v>
      </c>
      <c r="R24" s="146">
        <f t="shared" si="17"/>
        <v>0</v>
      </c>
      <c r="S24" s="146">
        <f t="shared" si="17"/>
        <v>0</v>
      </c>
      <c r="T24" s="146">
        <f t="shared" si="17"/>
        <v>0</v>
      </c>
      <c r="U24" s="551">
        <v>2</v>
      </c>
      <c r="V24" s="138" t="s">
        <v>105</v>
      </c>
      <c r="W24" s="138" t="s">
        <v>106</v>
      </c>
      <c r="X24" s="139">
        <v>1</v>
      </c>
      <c r="Y24" s="139">
        <v>0</v>
      </c>
      <c r="Z24" s="139" t="s">
        <v>68</v>
      </c>
      <c r="AA24" s="606">
        <v>335</v>
      </c>
      <c r="AB24" s="203"/>
      <c r="AC24" s="246"/>
      <c r="AD24" s="205"/>
      <c r="AE24" s="204"/>
      <c r="AF24" s="205"/>
      <c r="AG24" s="204"/>
      <c r="AH24" s="204"/>
      <c r="AI24" s="205"/>
      <c r="AJ24" s="204"/>
      <c r="AK24" s="204"/>
      <c r="AL24" s="205"/>
      <c r="AM24" s="204"/>
      <c r="AN24" s="204"/>
      <c r="AO24" s="552">
        <f t="shared" si="5"/>
        <v>0</v>
      </c>
      <c r="AP24" s="552" t="str">
        <f t="shared" si="3"/>
        <v>No</v>
      </c>
      <c r="AQ24" s="127">
        <v>1</v>
      </c>
      <c r="AZ24" s="157">
        <v>2</v>
      </c>
      <c r="BA24" s="158">
        <f t="shared" si="6"/>
        <v>0</v>
      </c>
    </row>
    <row r="25" spans="1:53" s="127" customFormat="1" ht="91.5" customHeight="1">
      <c r="A25" s="19"/>
      <c r="B25" s="134" t="s">
        <v>107</v>
      </c>
      <c r="C25" s="144"/>
      <c r="D25" s="129" t="s">
        <v>108</v>
      </c>
      <c r="E25" s="599" t="s">
        <v>1528</v>
      </c>
      <c r="F25" s="546">
        <v>4.4000000000000004</v>
      </c>
      <c r="G25" s="546">
        <f>SUM(AB25:AN25)*F25</f>
        <v>0</v>
      </c>
      <c r="H25" s="145">
        <f>AB25*$X$25</f>
        <v>0</v>
      </c>
      <c r="I25" s="145">
        <f t="shared" ref="I25:T25" si="18">AC25*$X$25</f>
        <v>0</v>
      </c>
      <c r="J25" s="145">
        <f t="shared" si="18"/>
        <v>0</v>
      </c>
      <c r="K25" s="145">
        <f t="shared" si="18"/>
        <v>0</v>
      </c>
      <c r="L25" s="145">
        <f t="shared" si="18"/>
        <v>0</v>
      </c>
      <c r="M25" s="145">
        <f t="shared" si="18"/>
        <v>0</v>
      </c>
      <c r="N25" s="145">
        <f t="shared" si="18"/>
        <v>0</v>
      </c>
      <c r="O25" s="145">
        <f t="shared" si="18"/>
        <v>0</v>
      </c>
      <c r="P25" s="145">
        <f t="shared" si="18"/>
        <v>0</v>
      </c>
      <c r="Q25" s="145">
        <f t="shared" si="18"/>
        <v>0</v>
      </c>
      <c r="R25" s="145">
        <f t="shared" si="18"/>
        <v>0</v>
      </c>
      <c r="S25" s="145">
        <f t="shared" si="18"/>
        <v>0</v>
      </c>
      <c r="T25" s="145">
        <f t="shared" si="18"/>
        <v>0</v>
      </c>
      <c r="U25" s="551">
        <v>2</v>
      </c>
      <c r="V25" s="135" t="s">
        <v>105</v>
      </c>
      <c r="W25" s="135" t="s">
        <v>109</v>
      </c>
      <c r="X25" s="136">
        <v>1</v>
      </c>
      <c r="Y25" s="136">
        <v>0</v>
      </c>
      <c r="Z25" s="136" t="s">
        <v>68</v>
      </c>
      <c r="AA25" s="606">
        <v>370</v>
      </c>
      <c r="AB25" s="195"/>
      <c r="AC25" s="245"/>
      <c r="AD25" s="197"/>
      <c r="AE25" s="196"/>
      <c r="AF25" s="197"/>
      <c r="AG25" s="196"/>
      <c r="AH25" s="196"/>
      <c r="AI25" s="197"/>
      <c r="AJ25" s="196"/>
      <c r="AK25" s="196"/>
      <c r="AL25" s="197"/>
      <c r="AM25" s="196"/>
      <c r="AN25" s="196"/>
      <c r="AO25" s="550">
        <f>AA25*SUM(AB25:AN25)</f>
        <v>0</v>
      </c>
      <c r="AP25" s="550" t="str">
        <f t="shared" si="3"/>
        <v>No</v>
      </c>
      <c r="AQ25" s="127">
        <v>1</v>
      </c>
      <c r="AZ25" s="157">
        <v>2</v>
      </c>
      <c r="BA25" s="158">
        <f t="shared" si="6"/>
        <v>0</v>
      </c>
    </row>
    <row r="26" spans="1:53" s="127" customFormat="1" ht="91.5" customHeight="1">
      <c r="A26" s="19"/>
      <c r="B26" s="148"/>
      <c r="C26" s="554" t="s">
        <v>1572</v>
      </c>
      <c r="D26" s="386" t="s">
        <v>110</v>
      </c>
      <c r="E26" s="601" t="s">
        <v>1528</v>
      </c>
      <c r="F26" s="555">
        <f>SUM(F12:F25)</f>
        <v>26.650000000000006</v>
      </c>
      <c r="G26" s="555">
        <f t="shared" si="1"/>
        <v>0</v>
      </c>
      <c r="H26" s="147">
        <f>AB26*$X$26</f>
        <v>0</v>
      </c>
      <c r="I26" s="147">
        <f t="shared" ref="I26:T26" si="19">AC26*$X$26</f>
        <v>0</v>
      </c>
      <c r="J26" s="147">
        <f t="shared" si="19"/>
        <v>0</v>
      </c>
      <c r="K26" s="147">
        <f t="shared" si="19"/>
        <v>0</v>
      </c>
      <c r="L26" s="147">
        <f t="shared" si="19"/>
        <v>0</v>
      </c>
      <c r="M26" s="147">
        <f t="shared" si="19"/>
        <v>0</v>
      </c>
      <c r="N26" s="147">
        <f t="shared" si="19"/>
        <v>0</v>
      </c>
      <c r="O26" s="147">
        <f t="shared" si="19"/>
        <v>0</v>
      </c>
      <c r="P26" s="147">
        <f t="shared" si="19"/>
        <v>0</v>
      </c>
      <c r="Q26" s="147">
        <f t="shared" si="19"/>
        <v>0</v>
      </c>
      <c r="R26" s="147">
        <f t="shared" si="19"/>
        <v>0</v>
      </c>
      <c r="S26" s="147">
        <f t="shared" si="19"/>
        <v>0</v>
      </c>
      <c r="T26" s="147">
        <f t="shared" si="19"/>
        <v>0</v>
      </c>
      <c r="U26" s="556">
        <f>SUM(U12:U25)</f>
        <v>16</v>
      </c>
      <c r="V26" s="140" t="s">
        <v>111</v>
      </c>
      <c r="W26" s="140"/>
      <c r="X26" s="141">
        <f>SUM(X12:X25)</f>
        <v>16</v>
      </c>
      <c r="Y26" s="141">
        <v>0</v>
      </c>
      <c r="Z26" s="141" t="s">
        <v>68</v>
      </c>
      <c r="AA26" s="607">
        <f>SUM(AA12:AA25)</f>
        <v>3545</v>
      </c>
      <c r="AB26" s="247"/>
      <c r="AC26" s="248"/>
      <c r="AD26" s="249"/>
      <c r="AE26" s="250"/>
      <c r="AF26" s="249"/>
      <c r="AG26" s="250"/>
      <c r="AH26" s="250"/>
      <c r="AI26" s="249"/>
      <c r="AJ26" s="250"/>
      <c r="AK26" s="250"/>
      <c r="AL26" s="249"/>
      <c r="AM26" s="250"/>
      <c r="AN26" s="250"/>
      <c r="AO26" s="557">
        <f>AA26*SUM(AB26:AN26)</f>
        <v>0</v>
      </c>
      <c r="AP26" s="557" t="str">
        <f t="shared" si="3"/>
        <v>No</v>
      </c>
      <c r="AQ26" s="127">
        <f>X26</f>
        <v>16</v>
      </c>
      <c r="AZ26" s="159">
        <f>SUM(AZ12:AZ25)</f>
        <v>16</v>
      </c>
      <c r="BA26" s="160">
        <f>AZ26*SUM(AB26:AN26)</f>
        <v>0</v>
      </c>
    </row>
    <row r="27" spans="1:53" ht="91.5" customHeight="1">
      <c r="A27" s="19"/>
      <c r="B27" s="124"/>
      <c r="C27" s="125"/>
      <c r="D27" s="130"/>
      <c r="E27" s="602"/>
      <c r="F27" s="542"/>
      <c r="G27" s="542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543"/>
      <c r="V27" s="129"/>
      <c r="W27" s="130"/>
      <c r="X27" s="130"/>
      <c r="Y27" s="125"/>
      <c r="Z27" s="125"/>
      <c r="AA27" s="603" t="s">
        <v>1526</v>
      </c>
      <c r="AB27" s="180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544"/>
      <c r="AP27" s="544"/>
      <c r="AQ27" s="127"/>
      <c r="AR27" s="127"/>
      <c r="AV27" s="127"/>
      <c r="AW27" s="127"/>
      <c r="AX27" s="127"/>
      <c r="AY27" s="127"/>
      <c r="AZ27" s="127"/>
      <c r="BA27" s="127"/>
    </row>
    <row r="28" spans="1:53" ht="91.5" customHeight="1">
      <c r="A28" s="19"/>
      <c r="B28" s="131"/>
      <c r="C28" s="142"/>
      <c r="D28" s="152" t="s">
        <v>1527</v>
      </c>
      <c r="E28" s="598" t="s">
        <v>1528</v>
      </c>
      <c r="F28" s="545">
        <v>0.8</v>
      </c>
      <c r="G28" s="546">
        <f t="shared" ref="G28:G44" si="20">SUM(AB28:AN28)*F28</f>
        <v>0</v>
      </c>
      <c r="H28" s="143">
        <f>AB28*$X$28</f>
        <v>0</v>
      </c>
      <c r="I28" s="143">
        <f t="shared" ref="I28:T28" si="21">AC28*$X$28</f>
        <v>0</v>
      </c>
      <c r="J28" s="143">
        <f t="shared" si="21"/>
        <v>0</v>
      </c>
      <c r="K28" s="143">
        <f t="shared" si="21"/>
        <v>0</v>
      </c>
      <c r="L28" s="143">
        <f t="shared" si="21"/>
        <v>0</v>
      </c>
      <c r="M28" s="143">
        <f t="shared" si="21"/>
        <v>0</v>
      </c>
      <c r="N28" s="143">
        <f t="shared" si="21"/>
        <v>0</v>
      </c>
      <c r="O28" s="143">
        <f t="shared" si="21"/>
        <v>0</v>
      </c>
      <c r="P28" s="143">
        <f t="shared" si="21"/>
        <v>0</v>
      </c>
      <c r="Q28" s="143">
        <f t="shared" si="21"/>
        <v>0</v>
      </c>
      <c r="R28" s="143">
        <f t="shared" si="21"/>
        <v>0</v>
      </c>
      <c r="S28" s="143">
        <f t="shared" si="21"/>
        <v>0</v>
      </c>
      <c r="T28" s="143">
        <f t="shared" si="21"/>
        <v>0</v>
      </c>
      <c r="U28" s="547">
        <v>1</v>
      </c>
      <c r="V28" s="132" t="s">
        <v>148</v>
      </c>
      <c r="W28" s="132" t="s">
        <v>1529</v>
      </c>
      <c r="X28" s="133">
        <v>2</v>
      </c>
      <c r="Y28" s="133">
        <v>0</v>
      </c>
      <c r="Z28" s="133" t="s">
        <v>68</v>
      </c>
      <c r="AA28" s="605">
        <v>295</v>
      </c>
      <c r="AB28" s="186"/>
      <c r="AC28" s="244"/>
      <c r="AD28" s="188"/>
      <c r="AE28" s="187"/>
      <c r="AF28" s="188"/>
      <c r="AG28" s="187"/>
      <c r="AH28" s="187"/>
      <c r="AI28" s="188"/>
      <c r="AJ28" s="187"/>
      <c r="AK28" s="187"/>
      <c r="AL28" s="188"/>
      <c r="AM28" s="187"/>
      <c r="AN28" s="187"/>
      <c r="AO28" s="548">
        <f>AA28*SUM(AB28:AN28)</f>
        <v>0</v>
      </c>
      <c r="AP28" s="548" t="str">
        <f t="shared" ref="AP28:AP44" si="22">IF(SUM(AB28:AN28)&gt;0,"Yes","No")</f>
        <v>No</v>
      </c>
      <c r="AQ28" s="127">
        <f>X28</f>
        <v>2</v>
      </c>
      <c r="AR28" s="127"/>
      <c r="AV28" s="127"/>
      <c r="AW28" s="127"/>
      <c r="AX28" s="127"/>
      <c r="AY28" s="127"/>
      <c r="AZ28" s="155">
        <v>1</v>
      </c>
      <c r="BA28" s="156">
        <f>AZ28*SUM(AB28:AN28)</f>
        <v>0</v>
      </c>
    </row>
    <row r="29" spans="1:53" ht="91.5" customHeight="1">
      <c r="A29" s="19"/>
      <c r="B29" s="134"/>
      <c r="C29" s="144"/>
      <c r="D29" s="129" t="s">
        <v>1530</v>
      </c>
      <c r="E29" s="599" t="s">
        <v>1528</v>
      </c>
      <c r="F29" s="546">
        <v>1.94</v>
      </c>
      <c r="G29" s="546">
        <f t="shared" si="20"/>
        <v>0</v>
      </c>
      <c r="H29" s="145">
        <f>AB29*$X$29</f>
        <v>0</v>
      </c>
      <c r="I29" s="145">
        <f t="shared" ref="I29:T29" si="23">AC29*$X$29</f>
        <v>0</v>
      </c>
      <c r="J29" s="145">
        <f t="shared" si="23"/>
        <v>0</v>
      </c>
      <c r="K29" s="145">
        <f t="shared" si="23"/>
        <v>0</v>
      </c>
      <c r="L29" s="145">
        <f t="shared" si="23"/>
        <v>0</v>
      </c>
      <c r="M29" s="145">
        <f t="shared" si="23"/>
        <v>0</v>
      </c>
      <c r="N29" s="145">
        <f t="shared" si="23"/>
        <v>0</v>
      </c>
      <c r="O29" s="145">
        <f t="shared" si="23"/>
        <v>0</v>
      </c>
      <c r="P29" s="145">
        <f t="shared" si="23"/>
        <v>0</v>
      </c>
      <c r="Q29" s="145">
        <f t="shared" si="23"/>
        <v>0</v>
      </c>
      <c r="R29" s="145">
        <f t="shared" si="23"/>
        <v>0</v>
      </c>
      <c r="S29" s="145">
        <f t="shared" si="23"/>
        <v>0</v>
      </c>
      <c r="T29" s="145">
        <f t="shared" si="23"/>
        <v>0</v>
      </c>
      <c r="U29" s="549">
        <v>2</v>
      </c>
      <c r="V29" s="135" t="s">
        <v>66</v>
      </c>
      <c r="W29" s="135" t="s">
        <v>1531</v>
      </c>
      <c r="X29" s="136">
        <v>2</v>
      </c>
      <c r="Y29" s="136">
        <v>0</v>
      </c>
      <c r="Z29" s="136" t="s">
        <v>68</v>
      </c>
      <c r="AA29" s="606">
        <v>350</v>
      </c>
      <c r="AB29" s="195"/>
      <c r="AC29" s="245"/>
      <c r="AD29" s="197"/>
      <c r="AE29" s="196"/>
      <c r="AF29" s="197"/>
      <c r="AG29" s="196"/>
      <c r="AH29" s="196"/>
      <c r="AI29" s="197"/>
      <c r="AJ29" s="196"/>
      <c r="AK29" s="196"/>
      <c r="AL29" s="197"/>
      <c r="AM29" s="196"/>
      <c r="AN29" s="196"/>
      <c r="AO29" s="550">
        <f t="shared" ref="AO29:AO30" si="24">AA29*SUM(AB29:AN29)</f>
        <v>0</v>
      </c>
      <c r="AP29" s="550" t="str">
        <f t="shared" si="22"/>
        <v>No</v>
      </c>
      <c r="AQ29" s="127">
        <f>X29</f>
        <v>2</v>
      </c>
      <c r="AR29" s="127"/>
      <c r="AV29" s="127"/>
      <c r="AW29" s="127"/>
      <c r="AX29" s="127"/>
      <c r="AY29" s="127"/>
      <c r="AZ29" s="157">
        <v>2</v>
      </c>
      <c r="BA29" s="158">
        <f t="shared" ref="BA29:BA43" si="25">AZ29*SUM(AB29:AN29)</f>
        <v>0</v>
      </c>
    </row>
    <row r="30" spans="1:53" ht="91.5" customHeight="1">
      <c r="A30" s="19"/>
      <c r="B30" s="137"/>
      <c r="C30" s="144"/>
      <c r="D30" s="153" t="s">
        <v>1532</v>
      </c>
      <c r="E30" s="600" t="s">
        <v>1528</v>
      </c>
      <c r="F30" s="546">
        <v>3.35</v>
      </c>
      <c r="G30" s="546">
        <f t="shared" si="20"/>
        <v>0</v>
      </c>
      <c r="H30" s="146">
        <f>AB30*$X$30</f>
        <v>0</v>
      </c>
      <c r="I30" s="146">
        <f t="shared" ref="I30:T30" si="26">AC30*$X$30</f>
        <v>0</v>
      </c>
      <c r="J30" s="146">
        <f t="shared" si="26"/>
        <v>0</v>
      </c>
      <c r="K30" s="146">
        <f t="shared" si="26"/>
        <v>0</v>
      </c>
      <c r="L30" s="146">
        <f t="shared" si="26"/>
        <v>0</v>
      </c>
      <c r="M30" s="146">
        <f t="shared" si="26"/>
        <v>0</v>
      </c>
      <c r="N30" s="146">
        <f t="shared" si="26"/>
        <v>0</v>
      </c>
      <c r="O30" s="146">
        <f t="shared" si="26"/>
        <v>0</v>
      </c>
      <c r="P30" s="146">
        <f t="shared" si="26"/>
        <v>0</v>
      </c>
      <c r="Q30" s="146">
        <f t="shared" si="26"/>
        <v>0</v>
      </c>
      <c r="R30" s="146">
        <f t="shared" si="26"/>
        <v>0</v>
      </c>
      <c r="S30" s="146">
        <f t="shared" si="26"/>
        <v>0</v>
      </c>
      <c r="T30" s="146">
        <f t="shared" si="26"/>
        <v>0</v>
      </c>
      <c r="U30" s="551">
        <v>2</v>
      </c>
      <c r="V30" s="138" t="s">
        <v>77</v>
      </c>
      <c r="W30" s="138" t="s">
        <v>1533</v>
      </c>
      <c r="X30" s="139">
        <v>2</v>
      </c>
      <c r="Y30" s="139">
        <v>0</v>
      </c>
      <c r="Z30" s="139" t="s">
        <v>68</v>
      </c>
      <c r="AA30" s="606">
        <v>395</v>
      </c>
      <c r="AB30" s="203"/>
      <c r="AC30" s="246"/>
      <c r="AD30" s="205"/>
      <c r="AE30" s="204"/>
      <c r="AF30" s="205"/>
      <c r="AG30" s="204"/>
      <c r="AH30" s="204"/>
      <c r="AI30" s="205"/>
      <c r="AJ30" s="204"/>
      <c r="AK30" s="204"/>
      <c r="AL30" s="205"/>
      <c r="AM30" s="204"/>
      <c r="AN30" s="204"/>
      <c r="AO30" s="552">
        <f t="shared" si="24"/>
        <v>0</v>
      </c>
      <c r="AP30" s="552" t="str">
        <f t="shared" si="22"/>
        <v>No</v>
      </c>
      <c r="AQ30" s="127">
        <v>1</v>
      </c>
      <c r="AR30" s="127"/>
      <c r="AV30" s="127"/>
      <c r="AW30" s="127"/>
      <c r="AX30" s="127"/>
      <c r="AY30" s="127"/>
      <c r="AZ30" s="157">
        <v>2</v>
      </c>
      <c r="BA30" s="158">
        <f t="shared" si="25"/>
        <v>0</v>
      </c>
    </row>
    <row r="31" spans="1:53" ht="91.5" customHeight="1">
      <c r="A31" s="19"/>
      <c r="B31" s="134"/>
      <c r="C31" s="144"/>
      <c r="D31" s="129" t="s">
        <v>1534</v>
      </c>
      <c r="E31" s="599" t="s">
        <v>1528</v>
      </c>
      <c r="F31" s="546">
        <v>1.35</v>
      </c>
      <c r="G31" s="546">
        <f t="shared" si="20"/>
        <v>0</v>
      </c>
      <c r="H31" s="145">
        <f>AB31*$X$31</f>
        <v>0</v>
      </c>
      <c r="I31" s="145">
        <f t="shared" ref="I31:T31" si="27">AC31*$X$31</f>
        <v>0</v>
      </c>
      <c r="J31" s="145">
        <f t="shared" si="27"/>
        <v>0</v>
      </c>
      <c r="K31" s="145">
        <f t="shared" si="27"/>
        <v>0</v>
      </c>
      <c r="L31" s="145">
        <f t="shared" si="27"/>
        <v>0</v>
      </c>
      <c r="M31" s="145">
        <f t="shared" si="27"/>
        <v>0</v>
      </c>
      <c r="N31" s="145">
        <f t="shared" si="27"/>
        <v>0</v>
      </c>
      <c r="O31" s="145">
        <f t="shared" si="27"/>
        <v>0</v>
      </c>
      <c r="P31" s="145">
        <f t="shared" si="27"/>
        <v>0</v>
      </c>
      <c r="Q31" s="145">
        <f t="shared" si="27"/>
        <v>0</v>
      </c>
      <c r="R31" s="145">
        <f t="shared" si="27"/>
        <v>0</v>
      </c>
      <c r="S31" s="145">
        <f t="shared" si="27"/>
        <v>0</v>
      </c>
      <c r="T31" s="145">
        <f t="shared" si="27"/>
        <v>0</v>
      </c>
      <c r="U31" s="549">
        <v>1</v>
      </c>
      <c r="V31" s="135" t="s">
        <v>77</v>
      </c>
      <c r="W31" s="135" t="s">
        <v>1535</v>
      </c>
      <c r="X31" s="136">
        <v>1</v>
      </c>
      <c r="Y31" s="136">
        <v>0</v>
      </c>
      <c r="Z31" s="136" t="s">
        <v>68</v>
      </c>
      <c r="AA31" s="606">
        <v>205</v>
      </c>
      <c r="AB31" s="195"/>
      <c r="AC31" s="245"/>
      <c r="AD31" s="197"/>
      <c r="AE31" s="196"/>
      <c r="AF31" s="197"/>
      <c r="AG31" s="196"/>
      <c r="AH31" s="196"/>
      <c r="AI31" s="197"/>
      <c r="AJ31" s="196"/>
      <c r="AK31" s="196"/>
      <c r="AL31" s="197"/>
      <c r="AM31" s="196"/>
      <c r="AN31" s="196"/>
      <c r="AO31" s="550">
        <f>AA31*SUM(AB31:AN31)</f>
        <v>0</v>
      </c>
      <c r="AP31" s="550" t="str">
        <f t="shared" si="22"/>
        <v>No</v>
      </c>
      <c r="AQ31" s="127">
        <v>1</v>
      </c>
      <c r="AR31" s="127"/>
      <c r="AV31" s="127"/>
      <c r="AW31" s="127"/>
      <c r="AX31" s="127"/>
      <c r="AY31" s="127"/>
      <c r="AZ31" s="157">
        <v>1</v>
      </c>
      <c r="BA31" s="158">
        <f t="shared" si="25"/>
        <v>0</v>
      </c>
    </row>
    <row r="32" spans="1:53" ht="91.5" customHeight="1">
      <c r="A32" s="19"/>
      <c r="B32" s="137"/>
      <c r="C32" s="144"/>
      <c r="D32" s="153" t="s">
        <v>1536</v>
      </c>
      <c r="E32" s="600" t="s">
        <v>1528</v>
      </c>
      <c r="F32" s="546">
        <v>2.1</v>
      </c>
      <c r="G32" s="546">
        <f t="shared" si="20"/>
        <v>0</v>
      </c>
      <c r="H32" s="146">
        <f>AB32*$X$32</f>
        <v>0</v>
      </c>
      <c r="I32" s="146">
        <f t="shared" ref="I32:T32" si="28">AC32*$X$32</f>
        <v>0</v>
      </c>
      <c r="J32" s="146">
        <f t="shared" si="28"/>
        <v>0</v>
      </c>
      <c r="K32" s="146">
        <f t="shared" si="28"/>
        <v>0</v>
      </c>
      <c r="L32" s="146">
        <f t="shared" si="28"/>
        <v>0</v>
      </c>
      <c r="M32" s="146">
        <f t="shared" si="28"/>
        <v>0</v>
      </c>
      <c r="N32" s="146">
        <f t="shared" si="28"/>
        <v>0</v>
      </c>
      <c r="O32" s="146">
        <f t="shared" si="28"/>
        <v>0</v>
      </c>
      <c r="P32" s="146">
        <f t="shared" si="28"/>
        <v>0</v>
      </c>
      <c r="Q32" s="146">
        <f t="shared" si="28"/>
        <v>0</v>
      </c>
      <c r="R32" s="146">
        <f t="shared" si="28"/>
        <v>0</v>
      </c>
      <c r="S32" s="146">
        <f t="shared" si="28"/>
        <v>0</v>
      </c>
      <c r="T32" s="146">
        <f t="shared" si="28"/>
        <v>0</v>
      </c>
      <c r="U32" s="551">
        <v>1</v>
      </c>
      <c r="V32" s="138" t="s">
        <v>77</v>
      </c>
      <c r="W32" s="138" t="s">
        <v>1537</v>
      </c>
      <c r="X32" s="139">
        <v>1</v>
      </c>
      <c r="Y32" s="139">
        <v>0</v>
      </c>
      <c r="Z32" s="139" t="s">
        <v>68</v>
      </c>
      <c r="AA32" s="606">
        <v>230</v>
      </c>
      <c r="AB32" s="203"/>
      <c r="AC32" s="246"/>
      <c r="AD32" s="205"/>
      <c r="AE32" s="204"/>
      <c r="AF32" s="205"/>
      <c r="AG32" s="204"/>
      <c r="AH32" s="204"/>
      <c r="AI32" s="205"/>
      <c r="AJ32" s="204"/>
      <c r="AK32" s="204"/>
      <c r="AL32" s="205"/>
      <c r="AM32" s="204"/>
      <c r="AN32" s="204"/>
      <c r="AO32" s="552">
        <f t="shared" ref="AO32:AO41" si="29">AA32*SUM(AB32:AN32)</f>
        <v>0</v>
      </c>
      <c r="AP32" s="552" t="str">
        <f t="shared" si="22"/>
        <v>No</v>
      </c>
      <c r="AQ32" s="127">
        <f>X32</f>
        <v>1</v>
      </c>
      <c r="AR32" s="127"/>
      <c r="AV32" s="127"/>
      <c r="AW32" s="127"/>
      <c r="AX32" s="127"/>
      <c r="AY32" s="127"/>
      <c r="AZ32" s="157">
        <v>1</v>
      </c>
      <c r="BA32" s="158">
        <f t="shared" si="25"/>
        <v>0</v>
      </c>
    </row>
    <row r="33" spans="1:53" ht="91.5" customHeight="1">
      <c r="A33" s="19"/>
      <c r="B33" s="134"/>
      <c r="C33" s="144"/>
      <c r="D33" s="129" t="s">
        <v>1538</v>
      </c>
      <c r="E33" s="599" t="s">
        <v>1528</v>
      </c>
      <c r="F33" s="546">
        <v>2.8</v>
      </c>
      <c r="G33" s="546">
        <f t="shared" si="20"/>
        <v>0</v>
      </c>
      <c r="H33" s="145">
        <f>AB33*$X$33</f>
        <v>0</v>
      </c>
      <c r="I33" s="145">
        <f t="shared" ref="I33:T33" si="30">AC33*$X$33</f>
        <v>0</v>
      </c>
      <c r="J33" s="145">
        <f t="shared" si="30"/>
        <v>0</v>
      </c>
      <c r="K33" s="145">
        <f t="shared" si="30"/>
        <v>0</v>
      </c>
      <c r="L33" s="145">
        <f t="shared" si="30"/>
        <v>0</v>
      </c>
      <c r="M33" s="145">
        <f t="shared" si="30"/>
        <v>0</v>
      </c>
      <c r="N33" s="145">
        <f t="shared" si="30"/>
        <v>0</v>
      </c>
      <c r="O33" s="145">
        <f t="shared" si="30"/>
        <v>0</v>
      </c>
      <c r="P33" s="145">
        <f t="shared" si="30"/>
        <v>0</v>
      </c>
      <c r="Q33" s="145">
        <f t="shared" si="30"/>
        <v>0</v>
      </c>
      <c r="R33" s="145">
        <f t="shared" si="30"/>
        <v>0</v>
      </c>
      <c r="S33" s="145">
        <f t="shared" si="30"/>
        <v>0</v>
      </c>
      <c r="T33" s="145">
        <f t="shared" si="30"/>
        <v>0</v>
      </c>
      <c r="U33" s="551">
        <v>1</v>
      </c>
      <c r="V33" s="135" t="s">
        <v>77</v>
      </c>
      <c r="W33" s="135" t="s">
        <v>1539</v>
      </c>
      <c r="X33" s="136">
        <v>1</v>
      </c>
      <c r="Y33" s="136">
        <v>0</v>
      </c>
      <c r="Z33" s="136" t="s">
        <v>68</v>
      </c>
      <c r="AA33" s="606">
        <v>250</v>
      </c>
      <c r="AB33" s="195"/>
      <c r="AC33" s="245"/>
      <c r="AD33" s="197"/>
      <c r="AE33" s="196"/>
      <c r="AF33" s="197"/>
      <c r="AG33" s="196"/>
      <c r="AH33" s="196"/>
      <c r="AI33" s="197"/>
      <c r="AJ33" s="196"/>
      <c r="AK33" s="196"/>
      <c r="AL33" s="197"/>
      <c r="AM33" s="196"/>
      <c r="AN33" s="196"/>
      <c r="AO33" s="550">
        <f t="shared" si="29"/>
        <v>0</v>
      </c>
      <c r="AP33" s="550" t="str">
        <f t="shared" si="22"/>
        <v>No</v>
      </c>
      <c r="AQ33" s="127">
        <f>X33</f>
        <v>1</v>
      </c>
      <c r="AR33" s="127"/>
      <c r="AV33" s="127"/>
      <c r="AW33" s="127"/>
      <c r="AX33" s="127"/>
      <c r="AY33" s="127"/>
      <c r="AZ33" s="157">
        <v>1</v>
      </c>
      <c r="BA33" s="158">
        <f t="shared" si="25"/>
        <v>0</v>
      </c>
    </row>
    <row r="34" spans="1:53" ht="91.5" customHeight="1">
      <c r="A34" s="19"/>
      <c r="B34" s="137"/>
      <c r="C34" s="144"/>
      <c r="D34" s="153" t="s">
        <v>1540</v>
      </c>
      <c r="E34" s="600" t="s">
        <v>1528</v>
      </c>
      <c r="F34" s="546">
        <v>3.3</v>
      </c>
      <c r="G34" s="546">
        <f t="shared" si="20"/>
        <v>0</v>
      </c>
      <c r="H34" s="146">
        <f>AB34*$X$34</f>
        <v>0</v>
      </c>
      <c r="I34" s="146">
        <f t="shared" ref="I34:T34" si="31">AC34*$X$34</f>
        <v>0</v>
      </c>
      <c r="J34" s="146">
        <f t="shared" si="31"/>
        <v>0</v>
      </c>
      <c r="K34" s="146">
        <f t="shared" si="31"/>
        <v>0</v>
      </c>
      <c r="L34" s="146">
        <f t="shared" si="31"/>
        <v>0</v>
      </c>
      <c r="M34" s="146">
        <f t="shared" si="31"/>
        <v>0</v>
      </c>
      <c r="N34" s="146">
        <f t="shared" si="31"/>
        <v>0</v>
      </c>
      <c r="O34" s="146">
        <f t="shared" si="31"/>
        <v>0</v>
      </c>
      <c r="P34" s="146">
        <f t="shared" si="31"/>
        <v>0</v>
      </c>
      <c r="Q34" s="146">
        <f t="shared" si="31"/>
        <v>0</v>
      </c>
      <c r="R34" s="146">
        <f t="shared" si="31"/>
        <v>0</v>
      </c>
      <c r="S34" s="146">
        <f t="shared" si="31"/>
        <v>0</v>
      </c>
      <c r="T34" s="146">
        <f t="shared" si="31"/>
        <v>0</v>
      </c>
      <c r="U34" s="551">
        <v>1</v>
      </c>
      <c r="V34" s="138" t="s">
        <v>105</v>
      </c>
      <c r="W34" s="138" t="s">
        <v>1541</v>
      </c>
      <c r="X34" s="139">
        <v>1</v>
      </c>
      <c r="Y34" s="139">
        <v>0</v>
      </c>
      <c r="Z34" s="139" t="s">
        <v>68</v>
      </c>
      <c r="AA34" s="606">
        <v>275</v>
      </c>
      <c r="AB34" s="203"/>
      <c r="AC34" s="246"/>
      <c r="AD34" s="205"/>
      <c r="AE34" s="204"/>
      <c r="AF34" s="205"/>
      <c r="AG34" s="204"/>
      <c r="AH34" s="204"/>
      <c r="AI34" s="205"/>
      <c r="AJ34" s="204"/>
      <c r="AK34" s="204"/>
      <c r="AL34" s="205"/>
      <c r="AM34" s="204"/>
      <c r="AN34" s="204"/>
      <c r="AO34" s="552">
        <f t="shared" si="29"/>
        <v>0</v>
      </c>
      <c r="AP34" s="552" t="str">
        <f t="shared" si="22"/>
        <v>No</v>
      </c>
      <c r="AQ34" s="127">
        <f>X34</f>
        <v>1</v>
      </c>
      <c r="AR34" s="127"/>
      <c r="AV34" s="127"/>
      <c r="AW34" s="127"/>
      <c r="AX34" s="127"/>
      <c r="AY34" s="127"/>
      <c r="AZ34" s="157">
        <v>1</v>
      </c>
      <c r="BA34" s="158">
        <f t="shared" si="25"/>
        <v>0</v>
      </c>
    </row>
    <row r="35" spans="1:53" ht="91.5" customHeight="1">
      <c r="A35" s="19"/>
      <c r="B35" s="134"/>
      <c r="C35" s="144"/>
      <c r="D35" s="129" t="s">
        <v>1542</v>
      </c>
      <c r="E35" s="599" t="s">
        <v>1528</v>
      </c>
      <c r="F35" s="546">
        <v>5.3</v>
      </c>
      <c r="G35" s="546">
        <f t="shared" si="20"/>
        <v>0</v>
      </c>
      <c r="H35" s="145">
        <f>AB35*$X$35</f>
        <v>0</v>
      </c>
      <c r="I35" s="145">
        <f t="shared" ref="I35:T35" si="32">AC35*$X$35</f>
        <v>0</v>
      </c>
      <c r="J35" s="145">
        <f t="shared" si="32"/>
        <v>0</v>
      </c>
      <c r="K35" s="145">
        <f t="shared" si="32"/>
        <v>0</v>
      </c>
      <c r="L35" s="145">
        <f t="shared" si="32"/>
        <v>0</v>
      </c>
      <c r="M35" s="145">
        <f t="shared" si="32"/>
        <v>0</v>
      </c>
      <c r="N35" s="145">
        <f t="shared" si="32"/>
        <v>0</v>
      </c>
      <c r="O35" s="145">
        <f t="shared" si="32"/>
        <v>0</v>
      </c>
      <c r="P35" s="145">
        <f t="shared" si="32"/>
        <v>0</v>
      </c>
      <c r="Q35" s="145">
        <f t="shared" si="32"/>
        <v>0</v>
      </c>
      <c r="R35" s="145">
        <f t="shared" si="32"/>
        <v>0</v>
      </c>
      <c r="S35" s="145">
        <f t="shared" si="32"/>
        <v>0</v>
      </c>
      <c r="T35" s="145">
        <f t="shared" si="32"/>
        <v>0</v>
      </c>
      <c r="U35" s="551">
        <v>1</v>
      </c>
      <c r="V35" s="135" t="s">
        <v>105</v>
      </c>
      <c r="W35" s="135" t="s">
        <v>1543</v>
      </c>
      <c r="X35" s="136">
        <v>1</v>
      </c>
      <c r="Y35" s="136">
        <v>0</v>
      </c>
      <c r="Z35" s="136" t="s">
        <v>68</v>
      </c>
      <c r="AA35" s="606">
        <v>330</v>
      </c>
      <c r="AB35" s="195"/>
      <c r="AC35" s="245"/>
      <c r="AD35" s="197"/>
      <c r="AE35" s="196"/>
      <c r="AF35" s="197"/>
      <c r="AG35" s="196"/>
      <c r="AH35" s="196"/>
      <c r="AI35" s="197"/>
      <c r="AJ35" s="196"/>
      <c r="AK35" s="196"/>
      <c r="AL35" s="197"/>
      <c r="AM35" s="196"/>
      <c r="AN35" s="196"/>
      <c r="AO35" s="550">
        <f t="shared" si="29"/>
        <v>0</v>
      </c>
      <c r="AP35" s="550" t="str">
        <f t="shared" si="22"/>
        <v>No</v>
      </c>
      <c r="AQ35" s="127">
        <v>1</v>
      </c>
      <c r="AR35" s="127"/>
      <c r="AV35" s="127"/>
      <c r="AW35" s="127"/>
      <c r="AX35" s="127"/>
      <c r="AY35" s="127"/>
      <c r="AZ35" s="157">
        <v>1</v>
      </c>
      <c r="BA35" s="158">
        <f t="shared" si="25"/>
        <v>0</v>
      </c>
    </row>
    <row r="36" spans="1:53" ht="91.5" customHeight="1">
      <c r="A36" s="19"/>
      <c r="B36" s="137"/>
      <c r="C36" s="144"/>
      <c r="D36" s="153" t="s">
        <v>1544</v>
      </c>
      <c r="E36" s="600" t="s">
        <v>1528</v>
      </c>
      <c r="F36" s="546">
        <v>4.5999999999999996</v>
      </c>
      <c r="G36" s="546">
        <f t="shared" si="20"/>
        <v>0</v>
      </c>
      <c r="H36" s="146">
        <f>AB36*$X$36</f>
        <v>0</v>
      </c>
      <c r="I36" s="146">
        <f t="shared" ref="I36:T36" si="33">AC36*$X$36</f>
        <v>0</v>
      </c>
      <c r="J36" s="146">
        <f t="shared" si="33"/>
        <v>0</v>
      </c>
      <c r="K36" s="146">
        <f t="shared" si="33"/>
        <v>0</v>
      </c>
      <c r="L36" s="146">
        <f t="shared" si="33"/>
        <v>0</v>
      </c>
      <c r="M36" s="146">
        <f t="shared" si="33"/>
        <v>0</v>
      </c>
      <c r="N36" s="146">
        <f t="shared" si="33"/>
        <v>0</v>
      </c>
      <c r="O36" s="146">
        <f t="shared" si="33"/>
        <v>0</v>
      </c>
      <c r="P36" s="146">
        <f t="shared" si="33"/>
        <v>0</v>
      </c>
      <c r="Q36" s="146">
        <f t="shared" si="33"/>
        <v>0</v>
      </c>
      <c r="R36" s="146">
        <f t="shared" si="33"/>
        <v>0</v>
      </c>
      <c r="S36" s="146">
        <f t="shared" si="33"/>
        <v>0</v>
      </c>
      <c r="T36" s="146">
        <f t="shared" si="33"/>
        <v>0</v>
      </c>
      <c r="U36" s="551">
        <v>1.5</v>
      </c>
      <c r="V36" s="138" t="s">
        <v>105</v>
      </c>
      <c r="W36" s="138" t="s">
        <v>1545</v>
      </c>
      <c r="X36" s="139">
        <v>1</v>
      </c>
      <c r="Y36" s="139">
        <v>0</v>
      </c>
      <c r="Z36" s="139" t="s">
        <v>68</v>
      </c>
      <c r="AA36" s="606">
        <v>325</v>
      </c>
      <c r="AB36" s="203"/>
      <c r="AC36" s="246"/>
      <c r="AD36" s="205"/>
      <c r="AE36" s="204"/>
      <c r="AF36" s="205"/>
      <c r="AG36" s="204"/>
      <c r="AH36" s="204"/>
      <c r="AI36" s="205"/>
      <c r="AJ36" s="204"/>
      <c r="AK36" s="204"/>
      <c r="AL36" s="205"/>
      <c r="AM36" s="204"/>
      <c r="AN36" s="204"/>
      <c r="AO36" s="552">
        <f t="shared" si="29"/>
        <v>0</v>
      </c>
      <c r="AP36" s="552" t="str">
        <f t="shared" si="22"/>
        <v>No</v>
      </c>
      <c r="AQ36" s="127">
        <v>1</v>
      </c>
      <c r="AR36" s="127"/>
      <c r="AV36" s="127"/>
      <c r="AW36" s="127"/>
      <c r="AX36" s="127"/>
      <c r="AY36" s="127"/>
      <c r="AZ36" s="157">
        <v>1.5</v>
      </c>
      <c r="BA36" s="158">
        <f t="shared" si="25"/>
        <v>0</v>
      </c>
    </row>
    <row r="37" spans="1:53" ht="91.5" customHeight="1">
      <c r="A37" s="19"/>
      <c r="B37" s="134"/>
      <c r="C37" s="144"/>
      <c r="D37" s="129" t="s">
        <v>1546</v>
      </c>
      <c r="E37" s="599" t="s">
        <v>1528</v>
      </c>
      <c r="F37" s="546">
        <v>2.4</v>
      </c>
      <c r="G37" s="546">
        <f t="shared" si="20"/>
        <v>0</v>
      </c>
      <c r="H37" s="145">
        <f>AB37*$X$37</f>
        <v>0</v>
      </c>
      <c r="I37" s="145">
        <f t="shared" ref="I37:T37" si="34">AC37*$X$37</f>
        <v>0</v>
      </c>
      <c r="J37" s="145">
        <f t="shared" si="34"/>
        <v>0</v>
      </c>
      <c r="K37" s="145">
        <f t="shared" si="34"/>
        <v>0</v>
      </c>
      <c r="L37" s="145">
        <f t="shared" si="34"/>
        <v>0</v>
      </c>
      <c r="M37" s="145">
        <f t="shared" si="34"/>
        <v>0</v>
      </c>
      <c r="N37" s="145">
        <f t="shared" si="34"/>
        <v>0</v>
      </c>
      <c r="O37" s="145">
        <f t="shared" si="34"/>
        <v>0</v>
      </c>
      <c r="P37" s="145">
        <f t="shared" si="34"/>
        <v>0</v>
      </c>
      <c r="Q37" s="145">
        <f t="shared" si="34"/>
        <v>0</v>
      </c>
      <c r="R37" s="145">
        <f t="shared" si="34"/>
        <v>0</v>
      </c>
      <c r="S37" s="145">
        <f t="shared" si="34"/>
        <v>0</v>
      </c>
      <c r="T37" s="145">
        <f t="shared" si="34"/>
        <v>0</v>
      </c>
      <c r="U37" s="551">
        <v>3</v>
      </c>
      <c r="V37" s="135" t="s">
        <v>66</v>
      </c>
      <c r="W37" s="135" t="s">
        <v>1547</v>
      </c>
      <c r="X37" s="136">
        <v>3</v>
      </c>
      <c r="Y37" s="136">
        <v>0</v>
      </c>
      <c r="Z37" s="136" t="s">
        <v>68</v>
      </c>
      <c r="AA37" s="606">
        <v>485</v>
      </c>
      <c r="AB37" s="195"/>
      <c r="AC37" s="245"/>
      <c r="AD37" s="197"/>
      <c r="AE37" s="196"/>
      <c r="AF37" s="197"/>
      <c r="AG37" s="196"/>
      <c r="AH37" s="196"/>
      <c r="AI37" s="197"/>
      <c r="AJ37" s="196"/>
      <c r="AK37" s="196"/>
      <c r="AL37" s="197"/>
      <c r="AM37" s="196"/>
      <c r="AN37" s="196"/>
      <c r="AO37" s="550">
        <f t="shared" si="29"/>
        <v>0</v>
      </c>
      <c r="AP37" s="550" t="str">
        <f t="shared" si="22"/>
        <v>No</v>
      </c>
      <c r="AQ37" s="127">
        <f>X37</f>
        <v>3</v>
      </c>
      <c r="AR37" s="127"/>
      <c r="AV37" s="127"/>
      <c r="AW37" s="127"/>
      <c r="AX37" s="127"/>
      <c r="AY37" s="127"/>
      <c r="AZ37" s="157">
        <v>3</v>
      </c>
      <c r="BA37" s="158">
        <f t="shared" si="25"/>
        <v>0</v>
      </c>
    </row>
    <row r="38" spans="1:53" ht="91.5" customHeight="1">
      <c r="A38" s="19"/>
      <c r="B38" s="137"/>
      <c r="C38" s="144"/>
      <c r="D38" s="153" t="s">
        <v>1548</v>
      </c>
      <c r="E38" s="600" t="s">
        <v>1528</v>
      </c>
      <c r="F38" s="546">
        <v>3.4</v>
      </c>
      <c r="G38" s="546">
        <f t="shared" si="20"/>
        <v>0</v>
      </c>
      <c r="H38" s="146">
        <f>AB38*$X$38</f>
        <v>0</v>
      </c>
      <c r="I38" s="146">
        <f t="shared" ref="I38:T38" si="35">AC38*$X$38</f>
        <v>0</v>
      </c>
      <c r="J38" s="146">
        <f t="shared" si="35"/>
        <v>0</v>
      </c>
      <c r="K38" s="146">
        <f t="shared" si="35"/>
        <v>0</v>
      </c>
      <c r="L38" s="146">
        <f t="shared" si="35"/>
        <v>0</v>
      </c>
      <c r="M38" s="146">
        <f t="shared" si="35"/>
        <v>0</v>
      </c>
      <c r="N38" s="146">
        <f t="shared" si="35"/>
        <v>0</v>
      </c>
      <c r="O38" s="146">
        <f t="shared" si="35"/>
        <v>0</v>
      </c>
      <c r="P38" s="146">
        <f t="shared" si="35"/>
        <v>0</v>
      </c>
      <c r="Q38" s="146">
        <f t="shared" si="35"/>
        <v>0</v>
      </c>
      <c r="R38" s="146">
        <f t="shared" si="35"/>
        <v>0</v>
      </c>
      <c r="S38" s="146">
        <f t="shared" si="35"/>
        <v>0</v>
      </c>
      <c r="T38" s="146">
        <f t="shared" si="35"/>
        <v>0</v>
      </c>
      <c r="U38" s="551">
        <v>2</v>
      </c>
      <c r="V38" s="138" t="s">
        <v>77</v>
      </c>
      <c r="W38" s="138" t="s">
        <v>1549</v>
      </c>
      <c r="X38" s="139">
        <v>2</v>
      </c>
      <c r="Y38" s="139">
        <v>0</v>
      </c>
      <c r="Z38" s="139" t="s">
        <v>68</v>
      </c>
      <c r="AA38" s="606">
        <v>395</v>
      </c>
      <c r="AB38" s="203"/>
      <c r="AC38" s="246"/>
      <c r="AD38" s="205"/>
      <c r="AE38" s="204"/>
      <c r="AF38" s="205"/>
      <c r="AG38" s="204"/>
      <c r="AH38" s="204"/>
      <c r="AI38" s="205"/>
      <c r="AJ38" s="204"/>
      <c r="AK38" s="204"/>
      <c r="AL38" s="205"/>
      <c r="AM38" s="204"/>
      <c r="AN38" s="204"/>
      <c r="AO38" s="552">
        <f t="shared" si="29"/>
        <v>0</v>
      </c>
      <c r="AP38" s="552" t="str">
        <f t="shared" si="22"/>
        <v>No</v>
      </c>
      <c r="AQ38" s="127">
        <f>X38</f>
        <v>2</v>
      </c>
      <c r="AR38" s="127"/>
      <c r="AV38" s="127"/>
      <c r="AW38" s="127"/>
      <c r="AX38" s="127"/>
      <c r="AY38" s="127"/>
      <c r="AZ38" s="157">
        <v>2</v>
      </c>
      <c r="BA38" s="158">
        <f t="shared" si="25"/>
        <v>0</v>
      </c>
    </row>
    <row r="39" spans="1:53" ht="91.5" customHeight="1">
      <c r="A39" s="19"/>
      <c r="B39" s="134"/>
      <c r="C39" s="144"/>
      <c r="D39" s="129" t="s">
        <v>1550</v>
      </c>
      <c r="E39" s="599" t="s">
        <v>1528</v>
      </c>
      <c r="F39" s="546">
        <v>4.25</v>
      </c>
      <c r="G39" s="546">
        <f t="shared" si="20"/>
        <v>0</v>
      </c>
      <c r="H39" s="145">
        <f>AB39*$X$39</f>
        <v>0</v>
      </c>
      <c r="I39" s="145">
        <f t="shared" ref="I39:T39" si="36">AC39*$X$39</f>
        <v>0</v>
      </c>
      <c r="J39" s="145">
        <f t="shared" si="36"/>
        <v>0</v>
      </c>
      <c r="K39" s="145">
        <f t="shared" si="36"/>
        <v>0</v>
      </c>
      <c r="L39" s="145">
        <f t="shared" si="36"/>
        <v>0</v>
      </c>
      <c r="M39" s="145">
        <f t="shared" si="36"/>
        <v>0</v>
      </c>
      <c r="N39" s="145">
        <f t="shared" si="36"/>
        <v>0</v>
      </c>
      <c r="O39" s="145">
        <f t="shared" si="36"/>
        <v>0</v>
      </c>
      <c r="P39" s="145">
        <f t="shared" si="36"/>
        <v>0</v>
      </c>
      <c r="Q39" s="145">
        <f t="shared" si="36"/>
        <v>0</v>
      </c>
      <c r="R39" s="145">
        <f t="shared" si="36"/>
        <v>0</v>
      </c>
      <c r="S39" s="145">
        <f t="shared" si="36"/>
        <v>0</v>
      </c>
      <c r="T39" s="145">
        <f t="shared" si="36"/>
        <v>0</v>
      </c>
      <c r="U39" s="551">
        <v>2</v>
      </c>
      <c r="V39" s="135" t="s">
        <v>77</v>
      </c>
      <c r="W39" s="135" t="s">
        <v>1551</v>
      </c>
      <c r="X39" s="136">
        <v>2</v>
      </c>
      <c r="Y39" s="136">
        <v>0</v>
      </c>
      <c r="Z39" s="136" t="s">
        <v>68</v>
      </c>
      <c r="AA39" s="606">
        <v>445</v>
      </c>
      <c r="AB39" s="195"/>
      <c r="AC39" s="245"/>
      <c r="AD39" s="197"/>
      <c r="AE39" s="196"/>
      <c r="AF39" s="197"/>
      <c r="AG39" s="196"/>
      <c r="AH39" s="196"/>
      <c r="AI39" s="197"/>
      <c r="AJ39" s="196"/>
      <c r="AK39" s="196"/>
      <c r="AL39" s="197"/>
      <c r="AM39" s="196"/>
      <c r="AN39" s="196"/>
      <c r="AO39" s="550">
        <f t="shared" si="29"/>
        <v>0</v>
      </c>
      <c r="AP39" s="550" t="str">
        <f t="shared" si="22"/>
        <v>No</v>
      </c>
      <c r="AQ39" s="127">
        <f>X39</f>
        <v>2</v>
      </c>
      <c r="AR39" s="127"/>
      <c r="AV39" s="127"/>
      <c r="AW39" s="127"/>
      <c r="AX39" s="127"/>
      <c r="AY39" s="127"/>
      <c r="AZ39" s="157">
        <v>2</v>
      </c>
      <c r="BA39" s="158">
        <f t="shared" si="25"/>
        <v>0</v>
      </c>
    </row>
    <row r="40" spans="1:53" ht="91.5" customHeight="1">
      <c r="A40" s="19"/>
      <c r="B40" s="137"/>
      <c r="C40" s="144"/>
      <c r="D40" s="153" t="s">
        <v>1552</v>
      </c>
      <c r="E40" s="600" t="s">
        <v>1528</v>
      </c>
      <c r="F40" s="546">
        <v>2.5499999999999998</v>
      </c>
      <c r="G40" s="546">
        <f t="shared" si="20"/>
        <v>0</v>
      </c>
      <c r="H40" s="146">
        <f>AB40*$X$40</f>
        <v>0</v>
      </c>
      <c r="I40" s="146">
        <f t="shared" ref="I40:T40" si="37">AC40*$X$40</f>
        <v>0</v>
      </c>
      <c r="J40" s="146">
        <f t="shared" si="37"/>
        <v>0</v>
      </c>
      <c r="K40" s="146">
        <f t="shared" si="37"/>
        <v>0</v>
      </c>
      <c r="L40" s="146">
        <f t="shared" si="37"/>
        <v>0</v>
      </c>
      <c r="M40" s="146">
        <f t="shared" si="37"/>
        <v>0</v>
      </c>
      <c r="N40" s="146">
        <f t="shared" si="37"/>
        <v>0</v>
      </c>
      <c r="O40" s="146">
        <f t="shared" si="37"/>
        <v>0</v>
      </c>
      <c r="P40" s="146">
        <f t="shared" si="37"/>
        <v>0</v>
      </c>
      <c r="Q40" s="146">
        <f t="shared" si="37"/>
        <v>0</v>
      </c>
      <c r="R40" s="146">
        <f t="shared" si="37"/>
        <v>0</v>
      </c>
      <c r="S40" s="146">
        <f t="shared" si="37"/>
        <v>0</v>
      </c>
      <c r="T40" s="146">
        <f t="shared" si="37"/>
        <v>0</v>
      </c>
      <c r="U40" s="551">
        <v>1</v>
      </c>
      <c r="V40" s="138" t="s">
        <v>77</v>
      </c>
      <c r="W40" s="138" t="s">
        <v>1553</v>
      </c>
      <c r="X40" s="139">
        <v>1</v>
      </c>
      <c r="Y40" s="139">
        <v>0</v>
      </c>
      <c r="Z40" s="139" t="s">
        <v>68</v>
      </c>
      <c r="AA40" s="606">
        <v>235</v>
      </c>
      <c r="AB40" s="203"/>
      <c r="AC40" s="246"/>
      <c r="AD40" s="205"/>
      <c r="AE40" s="204"/>
      <c r="AF40" s="205"/>
      <c r="AG40" s="204"/>
      <c r="AH40" s="204"/>
      <c r="AI40" s="205"/>
      <c r="AJ40" s="204"/>
      <c r="AK40" s="204"/>
      <c r="AL40" s="205"/>
      <c r="AM40" s="204"/>
      <c r="AN40" s="204"/>
      <c r="AO40" s="552">
        <f t="shared" si="29"/>
        <v>0</v>
      </c>
      <c r="AP40" s="552" t="str">
        <f t="shared" si="22"/>
        <v>No</v>
      </c>
      <c r="AQ40" s="127">
        <v>1</v>
      </c>
      <c r="AR40" s="127"/>
      <c r="AV40" s="127"/>
      <c r="AW40" s="127"/>
      <c r="AX40" s="127"/>
      <c r="AY40" s="127"/>
      <c r="AZ40" s="157">
        <v>1</v>
      </c>
      <c r="BA40" s="158">
        <f t="shared" si="25"/>
        <v>0</v>
      </c>
    </row>
    <row r="41" spans="1:53" ht="91.5" customHeight="1">
      <c r="A41" s="19"/>
      <c r="B41" s="134"/>
      <c r="C41" s="144"/>
      <c r="D41" s="129" t="s">
        <v>1554</v>
      </c>
      <c r="E41" s="599" t="s">
        <v>1528</v>
      </c>
      <c r="F41" s="546">
        <v>2.8</v>
      </c>
      <c r="G41" s="546">
        <f t="shared" ref="G41:G42" si="38">SUM(AB41:AN41)*F41</f>
        <v>0</v>
      </c>
      <c r="H41" s="145">
        <f>AB41*$X$41</f>
        <v>0</v>
      </c>
      <c r="I41" s="145">
        <f t="shared" ref="I41:T41" si="39">AC41*$X$41</f>
        <v>0</v>
      </c>
      <c r="J41" s="145">
        <f t="shared" si="39"/>
        <v>0</v>
      </c>
      <c r="K41" s="145">
        <f t="shared" si="39"/>
        <v>0</v>
      </c>
      <c r="L41" s="145">
        <f t="shared" si="39"/>
        <v>0</v>
      </c>
      <c r="M41" s="145">
        <f t="shared" si="39"/>
        <v>0</v>
      </c>
      <c r="N41" s="145">
        <f t="shared" si="39"/>
        <v>0</v>
      </c>
      <c r="O41" s="145">
        <f t="shared" si="39"/>
        <v>0</v>
      </c>
      <c r="P41" s="145">
        <f t="shared" si="39"/>
        <v>0</v>
      </c>
      <c r="Q41" s="145">
        <f t="shared" si="39"/>
        <v>0</v>
      </c>
      <c r="R41" s="145">
        <f t="shared" si="39"/>
        <v>0</v>
      </c>
      <c r="S41" s="145">
        <f t="shared" si="39"/>
        <v>0</v>
      </c>
      <c r="T41" s="145">
        <f t="shared" si="39"/>
        <v>0</v>
      </c>
      <c r="U41" s="551">
        <v>1</v>
      </c>
      <c r="V41" s="135" t="s">
        <v>77</v>
      </c>
      <c r="W41" s="135" t="s">
        <v>1555</v>
      </c>
      <c r="X41" s="136">
        <v>1</v>
      </c>
      <c r="Y41" s="136">
        <v>0</v>
      </c>
      <c r="Z41" s="136" t="s">
        <v>68</v>
      </c>
      <c r="AA41" s="606">
        <v>250</v>
      </c>
      <c r="AB41" s="374"/>
      <c r="AC41" s="553"/>
      <c r="AD41" s="390"/>
      <c r="AE41" s="293"/>
      <c r="AF41" s="390"/>
      <c r="AG41" s="293"/>
      <c r="AH41" s="293"/>
      <c r="AI41" s="390"/>
      <c r="AJ41" s="293"/>
      <c r="AK41" s="293"/>
      <c r="AL41" s="390"/>
      <c r="AM41" s="293"/>
      <c r="AN41" s="293"/>
      <c r="AO41" s="550">
        <f t="shared" si="29"/>
        <v>0</v>
      </c>
      <c r="AP41" s="550" t="str">
        <f t="shared" si="22"/>
        <v>No</v>
      </c>
      <c r="AQ41" s="127"/>
      <c r="AR41" s="127"/>
      <c r="AV41" s="127"/>
      <c r="AW41" s="127"/>
      <c r="AX41" s="127"/>
      <c r="AY41" s="127"/>
      <c r="AZ41" s="157">
        <v>1</v>
      </c>
      <c r="BA41" s="158">
        <f t="shared" si="25"/>
        <v>0</v>
      </c>
    </row>
    <row r="42" spans="1:53" ht="91.5" customHeight="1">
      <c r="A42" s="19"/>
      <c r="B42" s="137"/>
      <c r="C42" s="144"/>
      <c r="D42" s="153" t="s">
        <v>1556</v>
      </c>
      <c r="E42" s="600" t="s">
        <v>1528</v>
      </c>
      <c r="F42" s="546">
        <v>4.0999999999999996</v>
      </c>
      <c r="G42" s="546">
        <f t="shared" si="38"/>
        <v>0</v>
      </c>
      <c r="H42" s="146">
        <f>AB42*$X$42</f>
        <v>0</v>
      </c>
      <c r="I42" s="146">
        <f t="shared" ref="I42:T42" si="40">AC42*$X$42</f>
        <v>0</v>
      </c>
      <c r="J42" s="146">
        <f t="shared" si="40"/>
        <v>0</v>
      </c>
      <c r="K42" s="146">
        <f t="shared" si="40"/>
        <v>0</v>
      </c>
      <c r="L42" s="146">
        <f t="shared" si="40"/>
        <v>0</v>
      </c>
      <c r="M42" s="146">
        <f t="shared" si="40"/>
        <v>0</v>
      </c>
      <c r="N42" s="146">
        <f t="shared" si="40"/>
        <v>0</v>
      </c>
      <c r="O42" s="146">
        <f t="shared" si="40"/>
        <v>0</v>
      </c>
      <c r="P42" s="146">
        <f t="shared" si="40"/>
        <v>0</v>
      </c>
      <c r="Q42" s="146">
        <f t="shared" si="40"/>
        <v>0</v>
      </c>
      <c r="R42" s="146">
        <f t="shared" si="40"/>
        <v>0</v>
      </c>
      <c r="S42" s="146">
        <f t="shared" si="40"/>
        <v>0</v>
      </c>
      <c r="T42" s="146">
        <f t="shared" si="40"/>
        <v>0</v>
      </c>
      <c r="U42" s="551">
        <v>1</v>
      </c>
      <c r="V42" s="138" t="s">
        <v>77</v>
      </c>
      <c r="W42" s="138" t="s">
        <v>1557</v>
      </c>
      <c r="X42" s="139">
        <v>1</v>
      </c>
      <c r="Y42" s="139">
        <v>0</v>
      </c>
      <c r="Z42" s="139" t="s">
        <v>68</v>
      </c>
      <c r="AA42" s="606">
        <v>320</v>
      </c>
      <c r="AB42" s="203"/>
      <c r="AC42" s="246"/>
      <c r="AD42" s="205"/>
      <c r="AE42" s="204"/>
      <c r="AF42" s="205"/>
      <c r="AG42" s="204"/>
      <c r="AH42" s="204"/>
      <c r="AI42" s="205"/>
      <c r="AJ42" s="204"/>
      <c r="AK42" s="204"/>
      <c r="AL42" s="205"/>
      <c r="AM42" s="204"/>
      <c r="AN42" s="204"/>
      <c r="AO42" s="552">
        <f t="shared" ref="AO42" si="41">AA42*SUM(AB42:AN42)</f>
        <v>0</v>
      </c>
      <c r="AP42" s="552" t="str">
        <f t="shared" ref="AP42" si="42">IF(SUM(AB42:AN42)&gt;0,"Yes","No")</f>
        <v>No</v>
      </c>
      <c r="AQ42" s="127"/>
      <c r="AR42" s="127"/>
      <c r="AV42" s="127"/>
      <c r="AW42" s="127"/>
      <c r="AX42" s="127"/>
      <c r="AY42" s="127"/>
      <c r="AZ42" s="157">
        <v>1</v>
      </c>
      <c r="BA42" s="158">
        <f t="shared" si="25"/>
        <v>0</v>
      </c>
    </row>
    <row r="43" spans="1:53" ht="91.5" customHeight="1">
      <c r="A43" s="19"/>
      <c r="B43" s="134"/>
      <c r="C43" s="144"/>
      <c r="D43" s="129" t="s">
        <v>1558</v>
      </c>
      <c r="E43" s="599" t="s">
        <v>1528</v>
      </c>
      <c r="F43" s="546">
        <v>5.2</v>
      </c>
      <c r="G43" s="546">
        <f t="shared" si="20"/>
        <v>0</v>
      </c>
      <c r="H43" s="145">
        <f>AB43*$X$43</f>
        <v>0</v>
      </c>
      <c r="I43" s="145">
        <f t="shared" ref="I43:T43" si="43">AC43*$X$25</f>
        <v>0</v>
      </c>
      <c r="J43" s="145">
        <f t="shared" si="43"/>
        <v>0</v>
      </c>
      <c r="K43" s="145">
        <f t="shared" si="43"/>
        <v>0</v>
      </c>
      <c r="L43" s="145">
        <f t="shared" si="43"/>
        <v>0</v>
      </c>
      <c r="M43" s="145">
        <f t="shared" si="43"/>
        <v>0</v>
      </c>
      <c r="N43" s="145">
        <f t="shared" si="43"/>
        <v>0</v>
      </c>
      <c r="O43" s="145">
        <f t="shared" si="43"/>
        <v>0</v>
      </c>
      <c r="P43" s="145">
        <f t="shared" si="43"/>
        <v>0</v>
      </c>
      <c r="Q43" s="145">
        <f t="shared" si="43"/>
        <v>0</v>
      </c>
      <c r="R43" s="145">
        <f t="shared" si="43"/>
        <v>0</v>
      </c>
      <c r="S43" s="145">
        <f t="shared" si="43"/>
        <v>0</v>
      </c>
      <c r="T43" s="145">
        <f t="shared" si="43"/>
        <v>0</v>
      </c>
      <c r="U43" s="551">
        <v>1</v>
      </c>
      <c r="V43" s="135" t="s">
        <v>105</v>
      </c>
      <c r="W43" s="135" t="s">
        <v>1559</v>
      </c>
      <c r="X43" s="136">
        <v>1</v>
      </c>
      <c r="Y43" s="136">
        <v>0</v>
      </c>
      <c r="Z43" s="136" t="s">
        <v>68</v>
      </c>
      <c r="AA43" s="606">
        <v>325</v>
      </c>
      <c r="AB43" s="195"/>
      <c r="AC43" s="245"/>
      <c r="AD43" s="197"/>
      <c r="AE43" s="196"/>
      <c r="AF43" s="197"/>
      <c r="AG43" s="196"/>
      <c r="AH43" s="196"/>
      <c r="AI43" s="197"/>
      <c r="AJ43" s="196"/>
      <c r="AK43" s="196"/>
      <c r="AL43" s="197"/>
      <c r="AM43" s="196"/>
      <c r="AN43" s="196"/>
      <c r="AO43" s="550">
        <f>AA43*SUM(AB43:AN43)</f>
        <v>0</v>
      </c>
      <c r="AP43" s="550" t="str">
        <f t="shared" si="22"/>
        <v>No</v>
      </c>
      <c r="AQ43" s="127">
        <v>1</v>
      </c>
      <c r="AR43" s="127"/>
      <c r="AV43" s="127"/>
      <c r="AW43" s="127"/>
      <c r="AX43" s="127"/>
      <c r="AY43" s="127"/>
      <c r="AZ43" s="157">
        <v>1</v>
      </c>
      <c r="BA43" s="158">
        <f t="shared" si="25"/>
        <v>0</v>
      </c>
    </row>
    <row r="44" spans="1:53" ht="91.5" customHeight="1">
      <c r="A44" s="19"/>
      <c r="B44" s="148"/>
      <c r="C44" s="554" t="s">
        <v>1560</v>
      </c>
      <c r="D44" s="386" t="s">
        <v>1561</v>
      </c>
      <c r="E44" s="601" t="s">
        <v>1528</v>
      </c>
      <c r="F44" s="555">
        <v>50.24</v>
      </c>
      <c r="G44" s="555">
        <f t="shared" si="20"/>
        <v>0</v>
      </c>
      <c r="H44" s="147">
        <f>AB44*$X$44</f>
        <v>0</v>
      </c>
      <c r="I44" s="147">
        <f t="shared" ref="I44:T44" si="44">AC44*$X$44</f>
        <v>0</v>
      </c>
      <c r="J44" s="147">
        <f t="shared" si="44"/>
        <v>0</v>
      </c>
      <c r="K44" s="147">
        <f t="shared" si="44"/>
        <v>0</v>
      </c>
      <c r="L44" s="147">
        <f t="shared" si="44"/>
        <v>0</v>
      </c>
      <c r="M44" s="147">
        <f t="shared" si="44"/>
        <v>0</v>
      </c>
      <c r="N44" s="147">
        <f t="shared" si="44"/>
        <v>0</v>
      </c>
      <c r="O44" s="147">
        <f t="shared" si="44"/>
        <v>0</v>
      </c>
      <c r="P44" s="147">
        <f t="shared" si="44"/>
        <v>0</v>
      </c>
      <c r="Q44" s="147">
        <f t="shared" si="44"/>
        <v>0</v>
      </c>
      <c r="R44" s="147">
        <f t="shared" si="44"/>
        <v>0</v>
      </c>
      <c r="S44" s="147">
        <f t="shared" si="44"/>
        <v>0</v>
      </c>
      <c r="T44" s="147">
        <f t="shared" si="44"/>
        <v>0</v>
      </c>
      <c r="U44" s="556">
        <v>22.5</v>
      </c>
      <c r="V44" s="140" t="s">
        <v>152</v>
      </c>
      <c r="W44" s="140"/>
      <c r="X44" s="141">
        <v>23</v>
      </c>
      <c r="Y44" s="141">
        <v>0</v>
      </c>
      <c r="Z44" s="141" t="s">
        <v>68</v>
      </c>
      <c r="AA44" s="607">
        <f>SUM(AA28:AA43)</f>
        <v>5110</v>
      </c>
      <c r="AB44" s="247"/>
      <c r="AC44" s="248"/>
      <c r="AD44" s="249"/>
      <c r="AE44" s="250"/>
      <c r="AF44" s="249"/>
      <c r="AG44" s="250"/>
      <c r="AH44" s="250"/>
      <c r="AI44" s="249"/>
      <c r="AJ44" s="250"/>
      <c r="AK44" s="250"/>
      <c r="AL44" s="249"/>
      <c r="AM44" s="250"/>
      <c r="AN44" s="250"/>
      <c r="AO44" s="557">
        <f>AA44*SUM(AB44:AN44)</f>
        <v>0</v>
      </c>
      <c r="AP44" s="557" t="str">
        <f t="shared" si="22"/>
        <v>No</v>
      </c>
      <c r="AQ44" s="127">
        <f>X44</f>
        <v>23</v>
      </c>
      <c r="AR44" s="127"/>
      <c r="AV44" s="127"/>
      <c r="AW44" s="127"/>
      <c r="AX44" s="127"/>
      <c r="AY44" s="127"/>
      <c r="AZ44" s="159">
        <v>22.5</v>
      </c>
      <c r="BA44" s="160">
        <f>AZ44*SUM(AB44:AN44)</f>
        <v>0</v>
      </c>
    </row>
    <row r="45" spans="1:53">
      <c r="F45" s="558"/>
      <c r="G45" s="558"/>
      <c r="U45" s="559"/>
    </row>
    <row r="46" spans="1:53">
      <c r="F46" s="558"/>
      <c r="G46" s="558"/>
      <c r="U46" s="559"/>
    </row>
  </sheetData>
  <sheetProtection algorithmName="SHA-512" hashValue="F2qUs+nAdZlN3cK7ESYoHXItjUcYlNd2IfDHzheO6+ovFNYqkTDMEDgSb5IG66OU57eGo7Qd9ZgtmFaWQle9Vg==" saltValue="XHRt+ykIrc6ANjZtKqtXaQ==" spinCount="100000" sheet="1" objects="1" selectLockedCells="1"/>
  <autoFilter ref="AP9:AP26" xr:uid="{00000000-0009-0000-0000-000002000000}"/>
  <mergeCells count="1">
    <mergeCell ref="AB2:AC2"/>
  </mergeCells>
  <conditionalFormatting sqref="AB12:AB26">
    <cfRule type="notContainsBlanks" dxfId="55" priority="28">
      <formula>LEN(TRIM(AB12))&gt;0</formula>
    </cfRule>
  </conditionalFormatting>
  <conditionalFormatting sqref="AB12:AB44">
    <cfRule type="notContainsBlanks" dxfId="54" priority="27">
      <formula>LEN(TRIM(AB12))&gt;0</formula>
    </cfRule>
  </conditionalFormatting>
  <conditionalFormatting sqref="AB28:AB44">
    <cfRule type="notContainsBlanks" dxfId="53" priority="26">
      <formula>LEN(TRIM(AB28))&gt;0</formula>
    </cfRule>
  </conditionalFormatting>
  <conditionalFormatting sqref="AC12:AC26">
    <cfRule type="notContainsBlanks" dxfId="52" priority="29">
      <formula>LEN(TRIM(AC12))&gt;0</formula>
    </cfRule>
  </conditionalFormatting>
  <conditionalFormatting sqref="AC28:AC44">
    <cfRule type="notContainsBlanks" dxfId="51" priority="24">
      <formula>LEN(TRIM(AC28))&gt;0</formula>
    </cfRule>
  </conditionalFormatting>
  <conditionalFormatting sqref="AD12:AD26">
    <cfRule type="notContainsBlanks" dxfId="50" priority="25">
      <formula>LEN(TRIM(AD12))&gt;0</formula>
    </cfRule>
  </conditionalFormatting>
  <conditionalFormatting sqref="AD12:AD44">
    <cfRule type="notContainsBlanks" dxfId="49" priority="22">
      <formula>LEN(TRIM(AD12))&gt;0</formula>
    </cfRule>
  </conditionalFormatting>
  <conditionalFormatting sqref="AD28:AD44">
    <cfRule type="notContainsBlanks" dxfId="48" priority="21">
      <formula>LEN(TRIM(AD28))&gt;0</formula>
    </cfRule>
  </conditionalFormatting>
  <conditionalFormatting sqref="AE12:AE26">
    <cfRule type="notContainsBlanks" dxfId="47" priority="30">
      <formula>LEN(TRIM(AE12))&gt;0</formula>
    </cfRule>
  </conditionalFormatting>
  <conditionalFormatting sqref="AE12:AE44">
    <cfRule type="notContainsBlanks" dxfId="46" priority="19">
      <formula>LEN(TRIM(AE12))&gt;0</formula>
    </cfRule>
  </conditionalFormatting>
  <conditionalFormatting sqref="AE28:AE44">
    <cfRule type="notContainsBlanks" dxfId="45" priority="18">
      <formula>LEN(TRIM(AE28))&gt;0</formula>
    </cfRule>
  </conditionalFormatting>
  <conditionalFormatting sqref="AF12:AF26">
    <cfRule type="notContainsBlanks" dxfId="44" priority="23">
      <formula>LEN(TRIM(AF12))&gt;0</formula>
    </cfRule>
  </conditionalFormatting>
  <conditionalFormatting sqref="AF12:AF44">
    <cfRule type="notContainsBlanks" dxfId="43" priority="16">
      <formula>LEN(TRIM(AF12))&gt;0</formula>
    </cfRule>
  </conditionalFormatting>
  <conditionalFormatting sqref="AF28:AF44">
    <cfRule type="notContainsBlanks" dxfId="42" priority="15">
      <formula>LEN(TRIM(AF28))&gt;0</formula>
    </cfRule>
  </conditionalFormatting>
  <conditionalFormatting sqref="AG12:AG26 AG28:AG44">
    <cfRule type="notContainsBlanks" dxfId="41" priority="31">
      <formula>LEN(TRIM(AG12))&gt;0</formula>
    </cfRule>
  </conditionalFormatting>
  <conditionalFormatting sqref="AH12:AH26">
    <cfRule type="notContainsBlanks" dxfId="40" priority="32">
      <formula>LEN(TRIM(AH12))&gt;0</formula>
    </cfRule>
  </conditionalFormatting>
  <conditionalFormatting sqref="AH28:AH44">
    <cfRule type="notContainsBlanks" dxfId="39" priority="12">
      <formula>LEN(TRIM(AH28))&gt;0</formula>
    </cfRule>
  </conditionalFormatting>
  <conditionalFormatting sqref="AI12:AI26">
    <cfRule type="notContainsBlanks" dxfId="38" priority="33">
      <formula>LEN(TRIM(AI12))&gt;0</formula>
    </cfRule>
  </conditionalFormatting>
  <conditionalFormatting sqref="AI28:AI44">
    <cfRule type="notContainsBlanks" dxfId="37" priority="10">
      <formula>LEN(TRIM(AI28))&gt;0</formula>
    </cfRule>
  </conditionalFormatting>
  <conditionalFormatting sqref="AJ12:AJ44">
    <cfRule type="notContainsBlanks" dxfId="36" priority="9">
      <formula>LEN(TRIM(AJ12))&gt;0</formula>
    </cfRule>
  </conditionalFormatting>
  <conditionalFormatting sqref="AK12:AK26">
    <cfRule type="notContainsBlanks" dxfId="35" priority="20">
      <formula>LEN(TRIM(AK12))&gt;0</formula>
    </cfRule>
  </conditionalFormatting>
  <conditionalFormatting sqref="AK28:AK44">
    <cfRule type="notContainsBlanks" dxfId="34" priority="34">
      <formula>LEN(TRIM(AK28))&gt;0</formula>
    </cfRule>
  </conditionalFormatting>
  <conditionalFormatting sqref="AL12:AL26">
    <cfRule type="notContainsBlanks" dxfId="33" priority="35">
      <formula>LEN(TRIM(AL12))&gt;0</formula>
    </cfRule>
  </conditionalFormatting>
  <conditionalFormatting sqref="AL28:AL44">
    <cfRule type="notContainsBlanks" dxfId="32" priority="8">
      <formula>LEN(TRIM(AL28))&gt;0</formula>
    </cfRule>
  </conditionalFormatting>
  <conditionalFormatting sqref="AM12:AM26">
    <cfRule type="notContainsBlanks" dxfId="31" priority="36">
      <formula>LEN(TRIM(AM12))&gt;0</formula>
    </cfRule>
  </conditionalFormatting>
  <conditionalFormatting sqref="AM28:AM44">
    <cfRule type="notContainsBlanks" dxfId="30" priority="7">
      <formula>LEN(TRIM(AM28))&gt;0</formula>
    </cfRule>
  </conditionalFormatting>
  <conditionalFormatting sqref="AN12:AN26">
    <cfRule type="notContainsBlanks" dxfId="29" priority="17">
      <formula>LEN(TRIM(AN12))&gt;0</formula>
    </cfRule>
  </conditionalFormatting>
  <conditionalFormatting sqref="AN28:AN44">
    <cfRule type="notContainsBlanks" dxfId="28" priority="6">
      <formula>LEN(TRIM(AN28))&gt;0</formula>
    </cfRule>
  </conditionalFormatting>
  <pageMargins left="0.25" right="0.25" top="0.75" bottom="0.75" header="0.3" footer="0.3"/>
  <pageSetup paperSize="9" scale="25" fitToHeight="0" orientation="portrait" horizontalDpi="4294967292" vertic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A2:AU97"/>
  <sheetViews>
    <sheetView showGridLines="0" zoomScale="70" zoomScaleNormal="70" zoomScalePageLayoutView="75" workbookViewId="0">
      <pane ySplit="9" topLeftCell="A11" activePane="bottomLeft" state="frozen"/>
      <selection activeCell="Q1" sqref="Q1"/>
      <selection pane="bottomLeft" activeCell="AC12" sqref="AC12"/>
    </sheetView>
  </sheetViews>
  <sheetFormatPr defaultColWidth="11" defaultRowHeight="20.6"/>
  <cols>
    <col min="1" max="1" width="3.7109375" customWidth="1"/>
    <col min="2" max="2" width="22.2109375" style="174" customWidth="1"/>
    <col min="3" max="3" width="22.2109375" style="175" customWidth="1"/>
    <col min="4" max="4" width="17.78515625" style="130" customWidth="1"/>
    <col min="5" max="5" width="10.140625" style="51" customWidth="1"/>
    <col min="6" max="6" width="6.5" style="340" hidden="1" customWidth="1"/>
    <col min="7" max="7" width="6.5" style="333" hidden="1" customWidth="1"/>
    <col min="8" max="8" width="5.140625" style="326" hidden="1" customWidth="1"/>
    <col min="9" max="9" width="5.140625" style="427" hidden="1" customWidth="1"/>
    <col min="10" max="10" width="4.7109375" style="320" hidden="1" customWidth="1"/>
    <col min="11" max="11" width="5.140625" style="74" hidden="1" customWidth="1"/>
    <col min="12" max="12" width="5.140625" style="475" hidden="1" customWidth="1"/>
    <col min="13" max="13" width="5.140625" style="311" hidden="1" customWidth="1"/>
    <col min="14" max="14" width="5.140625" style="434" hidden="1" customWidth="1"/>
    <col min="15" max="15" width="5.140625" style="440" hidden="1" customWidth="1"/>
    <col min="16" max="16" width="5.640625" style="465" hidden="1" customWidth="1"/>
    <col min="17" max="17" width="5.640625" style="459" hidden="1" customWidth="1"/>
    <col min="18" max="18" width="5.640625" style="305" hidden="1" customWidth="1"/>
    <col min="19" max="19" width="5.640625" style="446" hidden="1" customWidth="1"/>
    <col min="20" max="20" width="5.640625" style="451" hidden="1" customWidth="1"/>
    <col min="21" max="21" width="5.640625" style="340" hidden="1" customWidth="1"/>
    <col min="22" max="22" width="12.35546875" style="54" customWidth="1"/>
    <col min="23" max="23" width="22.78515625" style="54" customWidth="1"/>
    <col min="24" max="24" width="8.78515625" style="54" customWidth="1"/>
    <col min="25" max="25" width="13.7109375" style="54" customWidth="1"/>
    <col min="26" max="26" width="16" style="54" customWidth="1"/>
    <col min="27" max="27" width="16.85546875" style="54" hidden="1" customWidth="1"/>
    <col min="28" max="28" width="16" style="175" customWidth="1"/>
    <col min="29" max="41" width="13.7109375" style="127" customWidth="1"/>
    <col min="42" max="42" width="19.85546875" style="52" customWidth="1"/>
    <col min="43" max="43" width="8.35546875" style="52" customWidth="1"/>
    <col min="44" max="16384" width="11" style="175"/>
  </cols>
  <sheetData>
    <row r="2" spans="1:46" ht="30" customHeight="1">
      <c r="AB2" s="171" t="s">
        <v>7</v>
      </c>
      <c r="AC2" s="697">
        <f>SUM(AP$12:AP$1048576)</f>
        <v>0</v>
      </c>
      <c r="AD2" s="697"/>
      <c r="AE2" s="234" t="s">
        <v>8</v>
      </c>
      <c r="AF2" s="82"/>
      <c r="AG2" s="82"/>
      <c r="AH2" s="82"/>
      <c r="AI2" s="106"/>
      <c r="AJ2" s="106"/>
      <c r="AK2" s="106"/>
      <c r="AL2" s="106"/>
      <c r="AM2" s="106"/>
      <c r="AN2" s="106"/>
      <c r="AO2" s="106"/>
    </row>
    <row r="3" spans="1:46" ht="16" customHeight="1">
      <c r="AB3" s="172" t="s">
        <v>9</v>
      </c>
      <c r="AC3" s="699">
        <f>SUM(AC12:AO96)</f>
        <v>0</v>
      </c>
      <c r="AD3" s="699"/>
      <c r="AE3" s="82"/>
      <c r="AF3" s="82"/>
      <c r="AG3" s="82"/>
      <c r="AH3" s="82"/>
      <c r="AI3"/>
      <c r="AJ3"/>
      <c r="AK3"/>
      <c r="AL3"/>
      <c r="AM3"/>
      <c r="AN3"/>
      <c r="AO3"/>
    </row>
    <row r="4" spans="1:46" ht="29.15" customHeight="1">
      <c r="F4" s="341"/>
      <c r="G4" s="334"/>
      <c r="H4" s="327"/>
      <c r="I4" s="428"/>
      <c r="J4" s="321"/>
      <c r="K4" s="79"/>
      <c r="L4" s="476"/>
      <c r="M4" s="312"/>
      <c r="N4" s="435"/>
      <c r="O4" s="441"/>
      <c r="P4" s="466"/>
      <c r="Q4" s="460"/>
      <c r="R4" s="306"/>
      <c r="S4" s="447"/>
      <c r="T4" s="452"/>
      <c r="U4" s="341"/>
      <c r="AB4" s="151" t="s">
        <v>112</v>
      </c>
      <c r="AC4" s="698">
        <f>SUM(G$12:G$1048576)</f>
        <v>0</v>
      </c>
      <c r="AD4" s="698"/>
      <c r="AE4" s="82" t="s">
        <v>11</v>
      </c>
      <c r="AF4" s="82"/>
      <c r="AG4" s="82"/>
      <c r="AH4" s="82"/>
      <c r="AI4"/>
      <c r="AJ4"/>
      <c r="AK4"/>
      <c r="AL4"/>
      <c r="AM4"/>
      <c r="AN4"/>
      <c r="AO4"/>
    </row>
    <row r="5" spans="1:46" ht="29.15" customHeight="1">
      <c r="F5" s="341"/>
      <c r="G5" s="334"/>
      <c r="H5" s="327"/>
      <c r="I5" s="428"/>
      <c r="J5" s="321"/>
      <c r="K5" s="79"/>
      <c r="L5" s="476"/>
      <c r="M5" s="312"/>
      <c r="N5" s="435"/>
      <c r="O5" s="441"/>
      <c r="P5" s="466"/>
      <c r="Q5" s="460"/>
      <c r="R5" s="306"/>
      <c r="S5" s="447"/>
      <c r="T5" s="452"/>
      <c r="U5" s="341"/>
      <c r="AB5" s="169"/>
      <c r="AC5" s="170"/>
      <c r="AD5" s="170"/>
      <c r="AE5" s="55"/>
      <c r="AF5" s="55"/>
      <c r="AG5" s="55"/>
      <c r="AH5" s="75"/>
      <c r="AI5"/>
      <c r="AJ5"/>
      <c r="AK5"/>
      <c r="AL5"/>
      <c r="AM5"/>
      <c r="AN5"/>
      <c r="AO5"/>
    </row>
    <row r="6" spans="1:46">
      <c r="AB6" s="127"/>
      <c r="AE6" s="230"/>
      <c r="AF6" s="231"/>
      <c r="AG6" s="175"/>
      <c r="AH6" s="231"/>
      <c r="AI6" s="231"/>
      <c r="AJ6" s="231"/>
      <c r="AK6" s="231"/>
      <c r="AL6" s="231"/>
      <c r="AM6" s="231"/>
      <c r="AN6" s="231"/>
      <c r="AO6" s="231"/>
      <c r="AP6" s="253" t="s">
        <v>12</v>
      </c>
    </row>
    <row r="7" spans="1:46" hidden="1"/>
    <row r="8" spans="1:46" ht="26.6" thickBot="1">
      <c r="E8" s="176"/>
      <c r="F8" s="342"/>
      <c r="G8" s="335"/>
      <c r="H8" s="328"/>
      <c r="I8" s="429"/>
      <c r="J8" s="322"/>
      <c r="K8" s="177"/>
      <c r="L8" s="477"/>
      <c r="M8" s="313"/>
      <c r="N8" s="436"/>
      <c r="O8" s="442"/>
      <c r="P8" s="467"/>
      <c r="Q8" s="461"/>
      <c r="R8" s="307"/>
      <c r="S8" s="448"/>
      <c r="T8" s="453"/>
      <c r="U8" s="342"/>
      <c r="AB8" s="168" t="s">
        <v>13</v>
      </c>
      <c r="AC8" s="397">
        <f t="shared" ref="AC8:AH8" si="0">SUM(H:H)</f>
        <v>0</v>
      </c>
      <c r="AD8" s="382">
        <f t="shared" si="0"/>
        <v>0</v>
      </c>
      <c r="AE8" s="398">
        <f t="shared" si="0"/>
        <v>0</v>
      </c>
      <c r="AF8" s="398">
        <f t="shared" si="0"/>
        <v>0</v>
      </c>
      <c r="AG8" s="398">
        <f t="shared" si="0"/>
        <v>0</v>
      </c>
      <c r="AH8" s="398">
        <f t="shared" si="0"/>
        <v>0</v>
      </c>
      <c r="AI8" s="398">
        <f t="shared" ref="AI8:AO8" si="1">SUM(N:N)</f>
        <v>0</v>
      </c>
      <c r="AJ8" s="398">
        <f t="shared" si="1"/>
        <v>0</v>
      </c>
      <c r="AK8" s="398">
        <f t="shared" si="1"/>
        <v>0</v>
      </c>
      <c r="AL8" s="398">
        <f t="shared" si="1"/>
        <v>0</v>
      </c>
      <c r="AM8" s="398">
        <f t="shared" si="1"/>
        <v>0</v>
      </c>
      <c r="AN8" s="382">
        <f t="shared" si="1"/>
        <v>0</v>
      </c>
      <c r="AO8" s="392">
        <f t="shared" si="1"/>
        <v>0</v>
      </c>
      <c r="AP8" s="383">
        <f>SUM(AC8:AO8)</f>
        <v>0</v>
      </c>
      <c r="AQ8" s="243"/>
      <c r="AS8" s="232" t="s">
        <v>14</v>
      </c>
      <c r="AT8" s="233">
        <f>SUM(AT$12:AT$1048576)</f>
        <v>0</v>
      </c>
    </row>
    <row r="9" spans="1:46" s="127" customFormat="1" ht="63" customHeight="1" thickBot="1">
      <c r="A9" s="19"/>
      <c r="B9" s="516" t="s">
        <v>15</v>
      </c>
      <c r="C9" s="517"/>
      <c r="D9" s="517" t="s">
        <v>16</v>
      </c>
      <c r="E9" s="517" t="s">
        <v>17</v>
      </c>
      <c r="F9" s="518" t="s">
        <v>113</v>
      </c>
      <c r="G9" s="519" t="s">
        <v>18</v>
      </c>
      <c r="H9" s="520" t="s">
        <v>114</v>
      </c>
      <c r="I9" s="521" t="s">
        <v>115</v>
      </c>
      <c r="J9" s="522" t="s">
        <v>116</v>
      </c>
      <c r="K9" s="523" t="s">
        <v>117</v>
      </c>
      <c r="L9" s="524" t="s">
        <v>118</v>
      </c>
      <c r="M9" s="525" t="s">
        <v>119</v>
      </c>
      <c r="N9" s="526" t="s">
        <v>120</v>
      </c>
      <c r="O9" s="527" t="s">
        <v>121</v>
      </c>
      <c r="P9" s="528" t="s">
        <v>122</v>
      </c>
      <c r="Q9" s="529" t="s">
        <v>123</v>
      </c>
      <c r="R9" s="530" t="s">
        <v>124</v>
      </c>
      <c r="S9" s="531" t="s">
        <v>125</v>
      </c>
      <c r="T9" s="532" t="s">
        <v>126</v>
      </c>
      <c r="U9" s="518" t="s">
        <v>32</v>
      </c>
      <c r="V9" s="517" t="s">
        <v>33</v>
      </c>
      <c r="W9" s="517" t="s">
        <v>34</v>
      </c>
      <c r="X9" s="533" t="s">
        <v>35</v>
      </c>
      <c r="Y9" s="517" t="s">
        <v>36</v>
      </c>
      <c r="Z9" s="517" t="s">
        <v>37</v>
      </c>
      <c r="AA9" s="173"/>
      <c r="AB9" s="488" t="s">
        <v>38</v>
      </c>
      <c r="AC9" s="489" t="s">
        <v>127</v>
      </c>
      <c r="AD9" s="490" t="s">
        <v>20</v>
      </c>
      <c r="AE9" s="491" t="s">
        <v>128</v>
      </c>
      <c r="AF9" s="492" t="s">
        <v>129</v>
      </c>
      <c r="AG9" s="493" t="s">
        <v>130</v>
      </c>
      <c r="AH9" s="494" t="s">
        <v>131</v>
      </c>
      <c r="AI9" s="495" t="s">
        <v>132</v>
      </c>
      <c r="AJ9" s="496" t="s">
        <v>133</v>
      </c>
      <c r="AK9" s="497" t="s">
        <v>134</v>
      </c>
      <c r="AL9" s="498" t="s">
        <v>135</v>
      </c>
      <c r="AM9" s="499" t="s">
        <v>136</v>
      </c>
      <c r="AN9" s="500" t="s">
        <v>39</v>
      </c>
      <c r="AO9" s="501" t="s">
        <v>137</v>
      </c>
      <c r="AP9" s="396" t="s">
        <v>40</v>
      </c>
      <c r="AQ9" s="384" t="s">
        <v>41</v>
      </c>
      <c r="AS9" s="80" t="s">
        <v>49</v>
      </c>
      <c r="AT9" s="80" t="s">
        <v>3</v>
      </c>
    </row>
    <row r="10" spans="1:46" s="127" customFormat="1" ht="30" hidden="1" customHeight="1">
      <c r="B10" s="129"/>
      <c r="C10" s="129"/>
      <c r="D10" s="129"/>
      <c r="E10" s="129"/>
      <c r="F10" s="343"/>
      <c r="G10" s="336"/>
      <c r="H10" s="329"/>
      <c r="I10" s="430"/>
      <c r="J10" s="323"/>
      <c r="K10" s="317"/>
      <c r="L10" s="478"/>
      <c r="M10" s="314"/>
      <c r="N10" s="437"/>
      <c r="O10" s="443"/>
      <c r="P10" s="468"/>
      <c r="Q10" s="462"/>
      <c r="R10" s="308"/>
      <c r="S10" s="449"/>
      <c r="T10" s="454"/>
      <c r="U10" s="343"/>
      <c r="V10" s="129"/>
      <c r="W10" s="129"/>
      <c r="X10" s="255"/>
      <c r="Y10" s="129"/>
      <c r="Z10" s="129"/>
      <c r="AA10" s="266"/>
      <c r="AB10" s="255"/>
      <c r="AC10" s="395" t="s">
        <v>50</v>
      </c>
      <c r="AD10" s="395" t="s">
        <v>51</v>
      </c>
      <c r="AE10" s="395" t="s">
        <v>52</v>
      </c>
      <c r="AF10" s="395" t="s">
        <v>53</v>
      </c>
      <c r="AG10" s="395" t="s">
        <v>54</v>
      </c>
      <c r="AH10" s="395" t="s">
        <v>55</v>
      </c>
      <c r="AI10" s="395" t="s">
        <v>56</v>
      </c>
      <c r="AJ10" s="395" t="s">
        <v>57</v>
      </c>
      <c r="AK10" s="395" t="s">
        <v>58</v>
      </c>
      <c r="AL10" s="395" t="s">
        <v>59</v>
      </c>
      <c r="AM10" s="395" t="s">
        <v>60</v>
      </c>
      <c r="AN10" s="264" t="s">
        <v>61</v>
      </c>
      <c r="AO10" s="264" t="s">
        <v>62</v>
      </c>
      <c r="AP10" s="128"/>
      <c r="AQ10" s="128"/>
      <c r="AS10" s="267"/>
      <c r="AT10" s="267"/>
    </row>
    <row r="11" spans="1:46" s="127" customFormat="1" ht="170.15" customHeight="1">
      <c r="A11" s="19"/>
      <c r="B11" s="124"/>
      <c r="C11" s="125"/>
      <c r="D11" s="130"/>
      <c r="E11" s="178"/>
      <c r="F11" s="351"/>
      <c r="G11" s="337"/>
      <c r="H11" s="330"/>
      <c r="I11" s="431"/>
      <c r="J11" s="324"/>
      <c r="K11" s="318"/>
      <c r="L11" s="479"/>
      <c r="M11" s="315"/>
      <c r="N11" s="438"/>
      <c r="O11" s="444"/>
      <c r="P11" s="469"/>
      <c r="Q11" s="463"/>
      <c r="R11" s="309"/>
      <c r="S11" s="450"/>
      <c r="T11" s="455"/>
      <c r="U11" s="343"/>
      <c r="V11" s="130"/>
      <c r="W11" s="130"/>
      <c r="X11" s="130"/>
      <c r="Y11" s="130"/>
      <c r="Z11" s="130"/>
      <c r="AA11" s="130"/>
      <c r="AB11" s="179" t="s">
        <v>138</v>
      </c>
      <c r="AC11" s="180"/>
      <c r="AD11" s="180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81"/>
      <c r="AQ11" s="181" t="s">
        <v>139</v>
      </c>
    </row>
    <row r="12" spans="1:46" s="127" customFormat="1" ht="83.15" customHeight="1">
      <c r="A12" s="19"/>
      <c r="B12" s="131" t="s">
        <v>140</v>
      </c>
      <c r="C12" s="182"/>
      <c r="D12" s="235" t="s">
        <v>141</v>
      </c>
      <c r="E12" s="133"/>
      <c r="F12" s="352">
        <v>13.71</v>
      </c>
      <c r="G12" s="338">
        <f>SUM(AC12:AO12)*F12</f>
        <v>0</v>
      </c>
      <c r="H12" s="331">
        <f>AC12*$X$12</f>
        <v>0</v>
      </c>
      <c r="I12" s="331">
        <f t="shared" ref="I12:T12" si="2">AD12*$X$12</f>
        <v>0</v>
      </c>
      <c r="J12" s="331">
        <f t="shared" si="2"/>
        <v>0</v>
      </c>
      <c r="K12" s="331">
        <f t="shared" si="2"/>
        <v>0</v>
      </c>
      <c r="L12" s="331">
        <f t="shared" si="2"/>
        <v>0</v>
      </c>
      <c r="M12" s="331">
        <f t="shared" si="2"/>
        <v>0</v>
      </c>
      <c r="N12" s="331">
        <f t="shared" si="2"/>
        <v>0</v>
      </c>
      <c r="O12" s="331">
        <f t="shared" si="2"/>
        <v>0</v>
      </c>
      <c r="P12" s="331">
        <f t="shared" si="2"/>
        <v>0</v>
      </c>
      <c r="Q12" s="331">
        <f t="shared" si="2"/>
        <v>0</v>
      </c>
      <c r="R12" s="331">
        <f t="shared" si="2"/>
        <v>0</v>
      </c>
      <c r="S12" s="331">
        <f t="shared" si="2"/>
        <v>0</v>
      </c>
      <c r="T12" s="331">
        <f t="shared" si="2"/>
        <v>0</v>
      </c>
      <c r="U12" s="344">
        <v>1</v>
      </c>
      <c r="V12" s="184" t="s">
        <v>105</v>
      </c>
      <c r="W12" s="184" t="s">
        <v>142</v>
      </c>
      <c r="X12" s="183">
        <v>1</v>
      </c>
      <c r="Y12" s="184">
        <v>11</v>
      </c>
      <c r="Z12" s="184" t="s">
        <v>68</v>
      </c>
      <c r="AA12" s="185"/>
      <c r="AB12" s="303">
        <v>385</v>
      </c>
      <c r="AC12" s="186"/>
      <c r="AD12" s="186"/>
      <c r="AE12" s="413"/>
      <c r="AF12" s="187"/>
      <c r="AG12" s="188"/>
      <c r="AH12" s="187"/>
      <c r="AI12" s="187"/>
      <c r="AJ12" s="187"/>
      <c r="AK12" s="187"/>
      <c r="AL12" s="187"/>
      <c r="AM12" s="187"/>
      <c r="AN12" s="187"/>
      <c r="AO12" s="187"/>
      <c r="AP12" s="189">
        <f>AB12*SUM(AC12:AO12)</f>
        <v>0</v>
      </c>
      <c r="AQ12" s="190" t="str">
        <f>IF(SUM(AC12:AO12)&gt;0,"Yes","No")</f>
        <v>No</v>
      </c>
      <c r="AS12" s="191">
        <v>1</v>
      </c>
      <c r="AT12" s="404">
        <f>AS12*SUM(AC12:AO12)</f>
        <v>0</v>
      </c>
    </row>
    <row r="13" spans="1:46" s="127" customFormat="1" ht="83.15" customHeight="1">
      <c r="A13" s="19"/>
      <c r="B13" s="134" t="s">
        <v>143</v>
      </c>
      <c r="C13" s="192"/>
      <c r="D13" s="130" t="s">
        <v>144</v>
      </c>
      <c r="E13" s="136"/>
      <c r="F13" s="353">
        <v>3.23</v>
      </c>
      <c r="G13" s="338">
        <f t="shared" ref="G13:G76" si="3">SUM(AC13:AO13)*F13</f>
        <v>0</v>
      </c>
      <c r="H13" s="331">
        <f>AC13*$X$13</f>
        <v>0</v>
      </c>
      <c r="I13" s="331">
        <f t="shared" ref="I13:T13" si="4">AD13*$X$13</f>
        <v>0</v>
      </c>
      <c r="J13" s="331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  <c r="N13" s="331">
        <f t="shared" si="4"/>
        <v>0</v>
      </c>
      <c r="O13" s="331">
        <f t="shared" si="4"/>
        <v>0</v>
      </c>
      <c r="P13" s="331">
        <f t="shared" si="4"/>
        <v>0</v>
      </c>
      <c r="Q13" s="331">
        <f t="shared" si="4"/>
        <v>0</v>
      </c>
      <c r="R13" s="331">
        <f t="shared" si="4"/>
        <v>0</v>
      </c>
      <c r="S13" s="331">
        <f t="shared" si="4"/>
        <v>0</v>
      </c>
      <c r="T13" s="331">
        <f t="shared" si="4"/>
        <v>0</v>
      </c>
      <c r="U13" s="345">
        <v>1</v>
      </c>
      <c r="V13" s="193" t="s">
        <v>66</v>
      </c>
      <c r="W13" s="193" t="s">
        <v>145</v>
      </c>
      <c r="X13" s="149">
        <v>1</v>
      </c>
      <c r="Y13" s="193">
        <v>3</v>
      </c>
      <c r="Z13" s="193" t="s">
        <v>68</v>
      </c>
      <c r="AA13" s="194"/>
      <c r="AB13" s="304">
        <v>200</v>
      </c>
      <c r="AC13" s="293"/>
      <c r="AD13" s="390"/>
      <c r="AE13" s="503"/>
      <c r="AF13" s="374"/>
      <c r="AG13" s="374"/>
      <c r="AH13" s="374"/>
      <c r="AI13" s="293"/>
      <c r="AJ13" s="293"/>
      <c r="AK13" s="293"/>
      <c r="AL13" s="293"/>
      <c r="AM13" s="293"/>
      <c r="AN13" s="293"/>
      <c r="AO13" s="374"/>
      <c r="AP13" s="198">
        <f t="shared" ref="AP13:AP76" si="5">AB13*SUM(AC13:AO13)</f>
        <v>0</v>
      </c>
      <c r="AQ13" s="162" t="str">
        <f t="shared" ref="AQ13:AQ76" si="6">IF(SUM(AC13:AO13)&gt;0,"Yes","No")</f>
        <v>No</v>
      </c>
      <c r="AS13" s="199">
        <v>1</v>
      </c>
      <c r="AT13" s="405">
        <f t="shared" ref="AT13:AT75" si="7">AS13*SUM(AC13:AO13)</f>
        <v>0</v>
      </c>
    </row>
    <row r="14" spans="1:46" s="127" customFormat="1" ht="83.15" customHeight="1">
      <c r="A14" s="19"/>
      <c r="B14" s="137" t="s">
        <v>146</v>
      </c>
      <c r="C14" s="192"/>
      <c r="D14" s="236" t="s">
        <v>147</v>
      </c>
      <c r="E14" s="139"/>
      <c r="F14" s="353">
        <v>0.88</v>
      </c>
      <c r="G14" s="338">
        <f t="shared" si="3"/>
        <v>0</v>
      </c>
      <c r="H14" s="331">
        <f>AC14*$X$14</f>
        <v>0</v>
      </c>
      <c r="I14" s="331">
        <f t="shared" ref="I14:T14" si="8">AD14*$X$14</f>
        <v>0</v>
      </c>
      <c r="J14" s="331">
        <f t="shared" si="8"/>
        <v>0</v>
      </c>
      <c r="K14" s="331">
        <f t="shared" si="8"/>
        <v>0</v>
      </c>
      <c r="L14" s="331">
        <f t="shared" si="8"/>
        <v>0</v>
      </c>
      <c r="M14" s="331">
        <f t="shared" si="8"/>
        <v>0</v>
      </c>
      <c r="N14" s="331">
        <f t="shared" si="8"/>
        <v>0</v>
      </c>
      <c r="O14" s="331">
        <f t="shared" si="8"/>
        <v>0</v>
      </c>
      <c r="P14" s="331">
        <f t="shared" si="8"/>
        <v>0</v>
      </c>
      <c r="Q14" s="331">
        <f t="shared" si="8"/>
        <v>0</v>
      </c>
      <c r="R14" s="331">
        <f t="shared" si="8"/>
        <v>0</v>
      </c>
      <c r="S14" s="331">
        <f t="shared" si="8"/>
        <v>0</v>
      </c>
      <c r="T14" s="331">
        <f t="shared" si="8"/>
        <v>0</v>
      </c>
      <c r="U14" s="345">
        <v>1</v>
      </c>
      <c r="V14" s="201" t="s">
        <v>148</v>
      </c>
      <c r="W14" s="201" t="s">
        <v>149</v>
      </c>
      <c r="X14" s="200">
        <v>1</v>
      </c>
      <c r="Y14" s="201">
        <v>0</v>
      </c>
      <c r="Z14" s="201" t="s">
        <v>68</v>
      </c>
      <c r="AA14" s="202"/>
      <c r="AB14" s="304">
        <v>120</v>
      </c>
      <c r="AC14" s="265"/>
      <c r="AD14" s="205"/>
      <c r="AE14" s="502"/>
      <c r="AF14" s="371"/>
      <c r="AG14" s="371"/>
      <c r="AH14" s="371"/>
      <c r="AI14" s="265"/>
      <c r="AJ14" s="371"/>
      <c r="AK14" s="371"/>
      <c r="AL14" s="371"/>
      <c r="AM14" s="371"/>
      <c r="AN14" s="265"/>
      <c r="AO14" s="371"/>
      <c r="AP14" s="279">
        <f t="shared" si="5"/>
        <v>0</v>
      </c>
      <c r="AQ14" s="206" t="str">
        <f t="shared" si="6"/>
        <v>No</v>
      </c>
      <c r="AS14" s="199">
        <v>1</v>
      </c>
      <c r="AT14" s="406">
        <f t="shared" si="7"/>
        <v>0</v>
      </c>
    </row>
    <row r="15" spans="1:46" s="127" customFormat="1" ht="83.15" customHeight="1">
      <c r="A15" s="19"/>
      <c r="B15" s="207" t="s">
        <v>150</v>
      </c>
      <c r="C15" s="537"/>
      <c r="D15" s="237" t="s">
        <v>151</v>
      </c>
      <c r="E15" s="141"/>
      <c r="F15" s="354">
        <f>SUM(F12:F14)</f>
        <v>17.82</v>
      </c>
      <c r="G15" s="338">
        <f t="shared" si="3"/>
        <v>0</v>
      </c>
      <c r="H15" s="331">
        <f>AC15*$X$15</f>
        <v>0</v>
      </c>
      <c r="I15" s="331">
        <f t="shared" ref="I15:T15" si="9">AD15*$X$15</f>
        <v>0</v>
      </c>
      <c r="J15" s="331">
        <f t="shared" si="9"/>
        <v>0</v>
      </c>
      <c r="K15" s="331">
        <f t="shared" si="9"/>
        <v>0</v>
      </c>
      <c r="L15" s="331">
        <f t="shared" si="9"/>
        <v>0</v>
      </c>
      <c r="M15" s="331">
        <f t="shared" si="9"/>
        <v>0</v>
      </c>
      <c r="N15" s="331">
        <f t="shared" si="9"/>
        <v>0</v>
      </c>
      <c r="O15" s="331">
        <f t="shared" si="9"/>
        <v>0</v>
      </c>
      <c r="P15" s="331">
        <f t="shared" si="9"/>
        <v>0</v>
      </c>
      <c r="Q15" s="331">
        <f t="shared" si="9"/>
        <v>0</v>
      </c>
      <c r="R15" s="331">
        <f t="shared" si="9"/>
        <v>0</v>
      </c>
      <c r="S15" s="331">
        <f t="shared" si="9"/>
        <v>0</v>
      </c>
      <c r="T15" s="331">
        <f t="shared" si="9"/>
        <v>0</v>
      </c>
      <c r="U15" s="346">
        <f>SUM(U12:U14)</f>
        <v>3</v>
      </c>
      <c r="V15" s="209" t="s">
        <v>152</v>
      </c>
      <c r="W15" s="209"/>
      <c r="X15" s="208">
        <v>3</v>
      </c>
      <c r="Y15" s="209">
        <f>SUM(Y12:Y14)</f>
        <v>14</v>
      </c>
      <c r="Z15" s="209" t="s">
        <v>68</v>
      </c>
      <c r="AA15" s="210"/>
      <c r="AB15" s="211">
        <f>SUM(AB12:AB14)</f>
        <v>705</v>
      </c>
      <c r="AC15" s="213"/>
      <c r="AD15" s="214"/>
      <c r="AE15" s="250"/>
      <c r="AF15" s="213"/>
      <c r="AG15" s="213"/>
      <c r="AH15" s="213"/>
      <c r="AI15" s="212"/>
      <c r="AJ15" s="212"/>
      <c r="AK15" s="212"/>
      <c r="AL15" s="212"/>
      <c r="AM15" s="212"/>
      <c r="AN15" s="212"/>
      <c r="AO15" s="212"/>
      <c r="AP15" s="215">
        <f t="shared" si="5"/>
        <v>0</v>
      </c>
      <c r="AQ15" s="276" t="str">
        <f t="shared" si="6"/>
        <v>No</v>
      </c>
      <c r="AS15" s="302">
        <v>3</v>
      </c>
      <c r="AT15" s="115">
        <f t="shared" si="7"/>
        <v>0</v>
      </c>
    </row>
    <row r="16" spans="1:46" s="127" customFormat="1" ht="170.15" customHeight="1">
      <c r="A16" s="19"/>
      <c r="B16" s="124"/>
      <c r="C16" s="125"/>
      <c r="D16" s="130"/>
      <c r="E16" s="178"/>
      <c r="F16" s="351"/>
      <c r="G16" s="338">
        <f t="shared" si="3"/>
        <v>0</v>
      </c>
      <c r="H16" s="331"/>
      <c r="I16" s="432"/>
      <c r="J16" s="483"/>
      <c r="K16" s="482"/>
      <c r="L16" s="480"/>
      <c r="M16" s="474"/>
      <c r="N16" s="473"/>
      <c r="O16" s="472"/>
      <c r="P16" s="470"/>
      <c r="Q16" s="464"/>
      <c r="R16" s="458"/>
      <c r="S16" s="457"/>
      <c r="T16" s="456"/>
      <c r="U16" s="343"/>
      <c r="V16" s="130"/>
      <c r="W16" s="130"/>
      <c r="X16" s="130"/>
      <c r="Y16" s="130"/>
      <c r="Z16" s="130"/>
      <c r="AA16" s="130"/>
      <c r="AB16" s="179" t="s">
        <v>153</v>
      </c>
      <c r="AC16" s="180"/>
      <c r="AD16" s="180"/>
      <c r="AE16" s="243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224"/>
      <c r="AQ16" s="275"/>
      <c r="AT16" s="402"/>
    </row>
    <row r="17" spans="1:46" s="127" customFormat="1" ht="83.15" customHeight="1">
      <c r="A17" s="19"/>
      <c r="B17" s="216" t="s">
        <v>154</v>
      </c>
      <c r="C17" s="182"/>
      <c r="D17" s="238" t="s">
        <v>155</v>
      </c>
      <c r="E17" s="218"/>
      <c r="F17" s="352">
        <v>7.63</v>
      </c>
      <c r="G17" s="338">
        <f t="shared" si="3"/>
        <v>0</v>
      </c>
      <c r="H17" s="331">
        <f>AC17*$X$17</f>
        <v>0</v>
      </c>
      <c r="I17" s="331">
        <f t="shared" ref="I17:T17" si="10">AD17*$X$17</f>
        <v>0</v>
      </c>
      <c r="J17" s="331">
        <f t="shared" si="10"/>
        <v>0</v>
      </c>
      <c r="K17" s="331">
        <f t="shared" si="10"/>
        <v>0</v>
      </c>
      <c r="L17" s="331">
        <f t="shared" si="10"/>
        <v>0</v>
      </c>
      <c r="M17" s="331">
        <f t="shared" si="10"/>
        <v>0</v>
      </c>
      <c r="N17" s="331">
        <f t="shared" si="10"/>
        <v>0</v>
      </c>
      <c r="O17" s="331">
        <f t="shared" si="10"/>
        <v>0</v>
      </c>
      <c r="P17" s="331">
        <f t="shared" si="10"/>
        <v>0</v>
      </c>
      <c r="Q17" s="331">
        <f t="shared" si="10"/>
        <v>0</v>
      </c>
      <c r="R17" s="331">
        <f t="shared" si="10"/>
        <v>0</v>
      </c>
      <c r="S17" s="331">
        <f t="shared" si="10"/>
        <v>0</v>
      </c>
      <c r="T17" s="331">
        <f t="shared" si="10"/>
        <v>0</v>
      </c>
      <c r="U17" s="344">
        <v>1</v>
      </c>
      <c r="V17" s="219" t="s">
        <v>156</v>
      </c>
      <c r="W17" s="219" t="s">
        <v>157</v>
      </c>
      <c r="X17" s="217">
        <v>1</v>
      </c>
      <c r="Y17" s="219">
        <v>6</v>
      </c>
      <c r="Z17" s="219" t="s">
        <v>68</v>
      </c>
      <c r="AA17" s="220"/>
      <c r="AB17" s="303">
        <v>330</v>
      </c>
      <c r="AC17" s="221"/>
      <c r="AD17" s="221"/>
      <c r="AE17" s="416"/>
      <c r="AF17" s="223"/>
      <c r="AG17" s="222"/>
      <c r="AH17" s="223"/>
      <c r="AI17" s="223"/>
      <c r="AJ17" s="223"/>
      <c r="AK17" s="223"/>
      <c r="AL17" s="222"/>
      <c r="AM17" s="223"/>
      <c r="AN17" s="223"/>
      <c r="AO17" s="223"/>
      <c r="AP17" s="224">
        <f>AB17*SUM(AC17:AO17)</f>
        <v>0</v>
      </c>
      <c r="AQ17" s="198" t="str">
        <f t="shared" si="6"/>
        <v>No</v>
      </c>
      <c r="AS17" s="191">
        <v>1</v>
      </c>
      <c r="AT17" s="404">
        <f t="shared" si="7"/>
        <v>0</v>
      </c>
    </row>
    <row r="18" spans="1:46" s="127" customFormat="1" ht="83.15" customHeight="1">
      <c r="A18" s="19"/>
      <c r="B18" s="137" t="s">
        <v>158</v>
      </c>
      <c r="C18" s="192"/>
      <c r="D18" s="236" t="s">
        <v>159</v>
      </c>
      <c r="E18" s="139"/>
      <c r="F18" s="353">
        <v>7.32</v>
      </c>
      <c r="G18" s="338">
        <f t="shared" si="3"/>
        <v>0</v>
      </c>
      <c r="H18" s="331">
        <f>AC18*$X$18</f>
        <v>0</v>
      </c>
      <c r="I18" s="331">
        <f t="shared" ref="I18:T18" si="11">AD18*$X$18</f>
        <v>0</v>
      </c>
      <c r="J18" s="331">
        <f t="shared" si="11"/>
        <v>0</v>
      </c>
      <c r="K18" s="331">
        <f t="shared" si="11"/>
        <v>0</v>
      </c>
      <c r="L18" s="331">
        <f t="shared" si="11"/>
        <v>0</v>
      </c>
      <c r="M18" s="331">
        <f t="shared" si="11"/>
        <v>0</v>
      </c>
      <c r="N18" s="331">
        <f t="shared" si="11"/>
        <v>0</v>
      </c>
      <c r="O18" s="331">
        <f t="shared" si="11"/>
        <v>0</v>
      </c>
      <c r="P18" s="331">
        <f t="shared" si="11"/>
        <v>0</v>
      </c>
      <c r="Q18" s="331">
        <f t="shared" si="11"/>
        <v>0</v>
      </c>
      <c r="R18" s="331">
        <f t="shared" si="11"/>
        <v>0</v>
      </c>
      <c r="S18" s="331">
        <f t="shared" si="11"/>
        <v>0</v>
      </c>
      <c r="T18" s="331">
        <f t="shared" si="11"/>
        <v>0</v>
      </c>
      <c r="U18" s="345">
        <v>1</v>
      </c>
      <c r="V18" s="201" t="s">
        <v>156</v>
      </c>
      <c r="W18" s="201" t="s">
        <v>160</v>
      </c>
      <c r="X18" s="200">
        <v>1</v>
      </c>
      <c r="Y18" s="201">
        <v>6</v>
      </c>
      <c r="Z18" s="201" t="s">
        <v>68</v>
      </c>
      <c r="AA18" s="202"/>
      <c r="AB18" s="304">
        <v>330</v>
      </c>
      <c r="AC18" s="204"/>
      <c r="AD18" s="205"/>
      <c r="AE18" s="415"/>
      <c r="AF18" s="204"/>
      <c r="AG18" s="205"/>
      <c r="AH18" s="204"/>
      <c r="AI18" s="204"/>
      <c r="AJ18" s="204"/>
      <c r="AK18" s="204"/>
      <c r="AL18" s="205"/>
      <c r="AM18" s="204"/>
      <c r="AN18" s="204"/>
      <c r="AO18" s="204"/>
      <c r="AP18" s="163">
        <f t="shared" si="5"/>
        <v>0</v>
      </c>
      <c r="AQ18" s="403" t="str">
        <f t="shared" si="6"/>
        <v>No</v>
      </c>
      <c r="AR18" s="400"/>
      <c r="AS18" s="199">
        <v>1</v>
      </c>
      <c r="AT18" s="405">
        <f>AS18*SUM(AC18:AO18)</f>
        <v>0</v>
      </c>
    </row>
    <row r="19" spans="1:46" s="127" customFormat="1" ht="83.15" customHeight="1">
      <c r="A19" s="19"/>
      <c r="B19" s="134" t="s">
        <v>161</v>
      </c>
      <c r="C19" s="192"/>
      <c r="D19" s="239" t="s">
        <v>162</v>
      </c>
      <c r="E19" s="136"/>
      <c r="F19" s="353">
        <v>7.4</v>
      </c>
      <c r="G19" s="338">
        <f t="shared" si="3"/>
        <v>0</v>
      </c>
      <c r="H19" s="331">
        <f>AC19*$X$19</f>
        <v>0</v>
      </c>
      <c r="I19" s="331">
        <f t="shared" ref="I19:T19" si="12">AD19*$X$19</f>
        <v>0</v>
      </c>
      <c r="J19" s="331">
        <f t="shared" si="12"/>
        <v>0</v>
      </c>
      <c r="K19" s="331">
        <f t="shared" si="12"/>
        <v>0</v>
      </c>
      <c r="L19" s="331">
        <f t="shared" si="12"/>
        <v>0</v>
      </c>
      <c r="M19" s="331">
        <f t="shared" si="12"/>
        <v>0</v>
      </c>
      <c r="N19" s="331">
        <f t="shared" si="12"/>
        <v>0</v>
      </c>
      <c r="O19" s="331">
        <f t="shared" si="12"/>
        <v>0</v>
      </c>
      <c r="P19" s="331">
        <f t="shared" si="12"/>
        <v>0</v>
      </c>
      <c r="Q19" s="331">
        <f t="shared" si="12"/>
        <v>0</v>
      </c>
      <c r="R19" s="331">
        <f t="shared" si="12"/>
        <v>0</v>
      </c>
      <c r="S19" s="331">
        <f t="shared" si="12"/>
        <v>0</v>
      </c>
      <c r="T19" s="331">
        <f t="shared" si="12"/>
        <v>0</v>
      </c>
      <c r="U19" s="345">
        <v>1</v>
      </c>
      <c r="V19" s="193" t="s">
        <v>156</v>
      </c>
      <c r="W19" s="193" t="s">
        <v>160</v>
      </c>
      <c r="X19" s="149">
        <v>1</v>
      </c>
      <c r="Y19" s="193">
        <v>5</v>
      </c>
      <c r="Z19" s="193" t="s">
        <v>68</v>
      </c>
      <c r="AA19" s="194"/>
      <c r="AB19" s="304">
        <v>330</v>
      </c>
      <c r="AC19" s="196"/>
      <c r="AD19" s="197"/>
      <c r="AE19" s="414"/>
      <c r="AF19" s="196"/>
      <c r="AG19" s="197"/>
      <c r="AH19" s="196"/>
      <c r="AI19" s="196"/>
      <c r="AJ19" s="196"/>
      <c r="AK19" s="196"/>
      <c r="AL19" s="197"/>
      <c r="AM19" s="196"/>
      <c r="AN19" s="196"/>
      <c r="AO19" s="196"/>
      <c r="AP19" s="162">
        <f t="shared" si="5"/>
        <v>0</v>
      </c>
      <c r="AQ19" s="409" t="str">
        <f t="shared" si="6"/>
        <v>No</v>
      </c>
      <c r="AR19" s="400"/>
      <c r="AS19" s="199">
        <v>1</v>
      </c>
      <c r="AT19" s="405">
        <f t="shared" si="7"/>
        <v>0</v>
      </c>
    </row>
    <row r="20" spans="1:46" s="127" customFormat="1" ht="83.15" customHeight="1">
      <c r="A20" s="19"/>
      <c r="B20" s="137" t="s">
        <v>163</v>
      </c>
      <c r="C20" s="192"/>
      <c r="D20" s="236" t="s">
        <v>164</v>
      </c>
      <c r="E20" s="139"/>
      <c r="F20" s="353">
        <v>7.75</v>
      </c>
      <c r="G20" s="338">
        <f t="shared" si="3"/>
        <v>0</v>
      </c>
      <c r="H20" s="331">
        <f>AC20*$X$20</f>
        <v>0</v>
      </c>
      <c r="I20" s="331">
        <f t="shared" ref="I20:T20" si="13">AD20*$X$20</f>
        <v>0</v>
      </c>
      <c r="J20" s="331">
        <f t="shared" si="13"/>
        <v>0</v>
      </c>
      <c r="K20" s="331">
        <f t="shared" si="13"/>
        <v>0</v>
      </c>
      <c r="L20" s="331">
        <f t="shared" si="13"/>
        <v>0</v>
      </c>
      <c r="M20" s="331">
        <f t="shared" si="13"/>
        <v>0</v>
      </c>
      <c r="N20" s="331">
        <f t="shared" si="13"/>
        <v>0</v>
      </c>
      <c r="O20" s="331">
        <f t="shared" si="13"/>
        <v>0</v>
      </c>
      <c r="P20" s="331">
        <f t="shared" si="13"/>
        <v>0</v>
      </c>
      <c r="Q20" s="331">
        <f t="shared" si="13"/>
        <v>0</v>
      </c>
      <c r="R20" s="331">
        <f t="shared" si="13"/>
        <v>0</v>
      </c>
      <c r="S20" s="331">
        <f t="shared" si="13"/>
        <v>0</v>
      </c>
      <c r="T20" s="331">
        <f t="shared" si="13"/>
        <v>0</v>
      </c>
      <c r="U20" s="345">
        <v>1</v>
      </c>
      <c r="V20" s="201" t="s">
        <v>156</v>
      </c>
      <c r="W20" s="201" t="s">
        <v>160</v>
      </c>
      <c r="X20" s="200">
        <v>1</v>
      </c>
      <c r="Y20" s="201">
        <v>6</v>
      </c>
      <c r="Z20" s="201" t="s">
        <v>68</v>
      </c>
      <c r="AA20" s="202"/>
      <c r="AB20" s="304">
        <v>330</v>
      </c>
      <c r="AC20" s="203"/>
      <c r="AD20" s="203"/>
      <c r="AE20" s="417"/>
      <c r="AF20" s="204"/>
      <c r="AG20" s="205"/>
      <c r="AH20" s="204"/>
      <c r="AI20" s="204"/>
      <c r="AJ20" s="204"/>
      <c r="AK20" s="204"/>
      <c r="AL20" s="205"/>
      <c r="AM20" s="204"/>
      <c r="AN20" s="204"/>
      <c r="AO20" s="204"/>
      <c r="AP20" s="403">
        <f t="shared" si="5"/>
        <v>0</v>
      </c>
      <c r="AQ20" s="206" t="str">
        <f t="shared" si="6"/>
        <v>No</v>
      </c>
      <c r="AS20" s="199">
        <v>1</v>
      </c>
      <c r="AT20" s="406">
        <f t="shared" si="7"/>
        <v>0</v>
      </c>
    </row>
    <row r="21" spans="1:46" s="127" customFormat="1" ht="83.15" customHeight="1">
      <c r="A21" s="19"/>
      <c r="B21" s="207" t="s">
        <v>165</v>
      </c>
      <c r="C21" s="537"/>
      <c r="D21" s="237" t="s">
        <v>166</v>
      </c>
      <c r="E21" s="141"/>
      <c r="F21" s="354">
        <f>SUM(F17:F20)</f>
        <v>30.1</v>
      </c>
      <c r="G21" s="338">
        <f t="shared" si="3"/>
        <v>0</v>
      </c>
      <c r="H21" s="331">
        <f>AC21*$X$21</f>
        <v>0</v>
      </c>
      <c r="I21" s="331">
        <f t="shared" ref="I21:T21" si="14">AD21*$X$21</f>
        <v>0</v>
      </c>
      <c r="J21" s="331">
        <f t="shared" si="14"/>
        <v>0</v>
      </c>
      <c r="K21" s="331">
        <f t="shared" si="14"/>
        <v>0</v>
      </c>
      <c r="L21" s="331">
        <f t="shared" si="14"/>
        <v>0</v>
      </c>
      <c r="M21" s="331">
        <f t="shared" si="14"/>
        <v>0</v>
      </c>
      <c r="N21" s="331">
        <f t="shared" si="14"/>
        <v>0</v>
      </c>
      <c r="O21" s="331">
        <f t="shared" si="14"/>
        <v>0</v>
      </c>
      <c r="P21" s="331">
        <f t="shared" si="14"/>
        <v>0</v>
      </c>
      <c r="Q21" s="331">
        <f t="shared" si="14"/>
        <v>0</v>
      </c>
      <c r="R21" s="331">
        <f t="shared" si="14"/>
        <v>0</v>
      </c>
      <c r="S21" s="331">
        <f t="shared" si="14"/>
        <v>0</v>
      </c>
      <c r="T21" s="331">
        <f t="shared" si="14"/>
        <v>0</v>
      </c>
      <c r="U21" s="346">
        <f>SUM(U17:U20)</f>
        <v>4</v>
      </c>
      <c r="V21" s="209" t="s">
        <v>156</v>
      </c>
      <c r="W21" s="209"/>
      <c r="X21" s="208">
        <v>4</v>
      </c>
      <c r="Y21" s="209">
        <f>SUM(Y17:Y20)</f>
        <v>23</v>
      </c>
      <c r="Z21" s="209" t="s">
        <v>68</v>
      </c>
      <c r="AA21" s="210"/>
      <c r="AB21" s="211">
        <f>SUM(AB17:AB20)</f>
        <v>1320</v>
      </c>
      <c r="AC21" s="212"/>
      <c r="AD21" s="212"/>
      <c r="AE21" s="250"/>
      <c r="AF21" s="213"/>
      <c r="AG21" s="214"/>
      <c r="AH21" s="213"/>
      <c r="AI21" s="213"/>
      <c r="AJ21" s="213"/>
      <c r="AK21" s="213"/>
      <c r="AL21" s="214"/>
      <c r="AM21" s="213"/>
      <c r="AN21" s="213"/>
      <c r="AO21" s="213"/>
      <c r="AP21" s="399">
        <f t="shared" si="5"/>
        <v>0</v>
      </c>
      <c r="AQ21" s="276" t="str">
        <f t="shared" si="6"/>
        <v>No</v>
      </c>
      <c r="AS21" s="302">
        <v>4</v>
      </c>
      <c r="AT21" s="115">
        <f t="shared" si="7"/>
        <v>0</v>
      </c>
    </row>
    <row r="22" spans="1:46" s="127" customFormat="1" ht="170.15" customHeight="1">
      <c r="A22" s="19"/>
      <c r="B22" s="124"/>
      <c r="C22" s="125"/>
      <c r="D22" s="130"/>
      <c r="E22" s="178"/>
      <c r="F22" s="351"/>
      <c r="G22" s="338">
        <f t="shared" si="3"/>
        <v>0</v>
      </c>
      <c r="H22" s="331"/>
      <c r="I22" s="432"/>
      <c r="J22" s="483"/>
      <c r="K22" s="482"/>
      <c r="L22" s="480"/>
      <c r="M22" s="474"/>
      <c r="N22" s="473"/>
      <c r="O22" s="472"/>
      <c r="P22" s="470"/>
      <c r="Q22" s="464"/>
      <c r="R22" s="458"/>
      <c r="S22" s="457"/>
      <c r="T22" s="456"/>
      <c r="U22" s="343"/>
      <c r="V22" s="130"/>
      <c r="W22" s="130"/>
      <c r="X22" s="130"/>
      <c r="Y22" s="130"/>
      <c r="Z22" s="130"/>
      <c r="AA22" s="130"/>
      <c r="AB22" s="179" t="s">
        <v>167</v>
      </c>
      <c r="AC22" s="180"/>
      <c r="AD22" s="180"/>
      <c r="AE22" s="243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224"/>
      <c r="AQ22" s="275"/>
      <c r="AT22" s="402"/>
    </row>
    <row r="23" spans="1:46" s="127" customFormat="1" ht="83.15" customHeight="1">
      <c r="A23" s="19"/>
      <c r="B23" s="216" t="s">
        <v>168</v>
      </c>
      <c r="C23" s="182"/>
      <c r="D23" s="240" t="s">
        <v>169</v>
      </c>
      <c r="E23" s="218"/>
      <c r="F23" s="355">
        <v>0.39</v>
      </c>
      <c r="G23" s="338">
        <f t="shared" si="3"/>
        <v>0</v>
      </c>
      <c r="H23" s="331">
        <f>AC23*$X$23</f>
        <v>0</v>
      </c>
      <c r="I23" s="331">
        <f t="shared" ref="I23:T23" si="15">AD23*$X$23</f>
        <v>0</v>
      </c>
      <c r="J23" s="331">
        <f t="shared" si="15"/>
        <v>0</v>
      </c>
      <c r="K23" s="331">
        <f t="shared" si="15"/>
        <v>0</v>
      </c>
      <c r="L23" s="331">
        <f t="shared" si="15"/>
        <v>0</v>
      </c>
      <c r="M23" s="331">
        <f t="shared" si="15"/>
        <v>0</v>
      </c>
      <c r="N23" s="331">
        <f t="shared" si="15"/>
        <v>0</v>
      </c>
      <c r="O23" s="331">
        <f t="shared" si="15"/>
        <v>0</v>
      </c>
      <c r="P23" s="331">
        <f t="shared" si="15"/>
        <v>0</v>
      </c>
      <c r="Q23" s="331">
        <f t="shared" si="15"/>
        <v>0</v>
      </c>
      <c r="R23" s="331">
        <f t="shared" si="15"/>
        <v>0</v>
      </c>
      <c r="S23" s="331">
        <f t="shared" si="15"/>
        <v>0</v>
      </c>
      <c r="T23" s="331">
        <f t="shared" si="15"/>
        <v>0</v>
      </c>
      <c r="U23" s="347">
        <v>1</v>
      </c>
      <c r="V23" s="219" t="s">
        <v>148</v>
      </c>
      <c r="W23" s="219" t="s">
        <v>170</v>
      </c>
      <c r="X23" s="217">
        <v>1</v>
      </c>
      <c r="Y23" s="219">
        <v>0</v>
      </c>
      <c r="Z23" s="219" t="s">
        <v>68</v>
      </c>
      <c r="AA23" s="226"/>
      <c r="AB23" s="303">
        <v>77</v>
      </c>
      <c r="AC23" s="221"/>
      <c r="AD23" s="221"/>
      <c r="AE23" s="416"/>
      <c r="AF23" s="223"/>
      <c r="AG23" s="222"/>
      <c r="AH23" s="223"/>
      <c r="AI23" s="223"/>
      <c r="AJ23" s="222"/>
      <c r="AK23" s="223"/>
      <c r="AL23" s="222"/>
      <c r="AM23" s="223"/>
      <c r="AN23" s="393"/>
      <c r="AO23" s="223"/>
      <c r="AP23" s="224">
        <f t="shared" si="5"/>
        <v>0</v>
      </c>
      <c r="AQ23" s="225" t="str">
        <f t="shared" si="6"/>
        <v>No</v>
      </c>
      <c r="AS23" s="359">
        <v>1</v>
      </c>
      <c r="AT23" s="404">
        <f t="shared" si="7"/>
        <v>0</v>
      </c>
    </row>
    <row r="24" spans="1:46" s="127" customFormat="1" ht="83.15" customHeight="1">
      <c r="A24" s="19"/>
      <c r="B24" s="137" t="s">
        <v>171</v>
      </c>
      <c r="C24" s="192"/>
      <c r="D24" s="236" t="s">
        <v>172</v>
      </c>
      <c r="E24" s="139"/>
      <c r="F24" s="356">
        <v>0.48</v>
      </c>
      <c r="G24" s="338">
        <f t="shared" si="3"/>
        <v>0</v>
      </c>
      <c r="H24" s="331">
        <f>AC24*$X$24</f>
        <v>0</v>
      </c>
      <c r="I24" s="331">
        <f t="shared" ref="I24:T24" si="16">AD24*$X$24</f>
        <v>0</v>
      </c>
      <c r="J24" s="331">
        <f t="shared" si="16"/>
        <v>0</v>
      </c>
      <c r="K24" s="331">
        <f t="shared" si="16"/>
        <v>0</v>
      </c>
      <c r="L24" s="331">
        <f t="shared" si="16"/>
        <v>0</v>
      </c>
      <c r="M24" s="331">
        <f t="shared" si="16"/>
        <v>0</v>
      </c>
      <c r="N24" s="331">
        <f t="shared" si="16"/>
        <v>0</v>
      </c>
      <c r="O24" s="331">
        <f t="shared" si="16"/>
        <v>0</v>
      </c>
      <c r="P24" s="331">
        <f t="shared" si="16"/>
        <v>0</v>
      </c>
      <c r="Q24" s="331">
        <f t="shared" si="16"/>
        <v>0</v>
      </c>
      <c r="R24" s="331">
        <f t="shared" si="16"/>
        <v>0</v>
      </c>
      <c r="S24" s="331">
        <f t="shared" si="16"/>
        <v>0</v>
      </c>
      <c r="T24" s="331">
        <f t="shared" si="16"/>
        <v>0</v>
      </c>
      <c r="U24" s="343">
        <v>1</v>
      </c>
      <c r="V24" s="201" t="s">
        <v>148</v>
      </c>
      <c r="W24" s="201" t="s">
        <v>173</v>
      </c>
      <c r="X24" s="200">
        <v>1</v>
      </c>
      <c r="Y24" s="201">
        <v>0</v>
      </c>
      <c r="Z24" s="201" t="s">
        <v>68</v>
      </c>
      <c r="AA24" s="228"/>
      <c r="AB24" s="304">
        <v>77</v>
      </c>
      <c r="AC24" s="204"/>
      <c r="AD24" s="205"/>
      <c r="AE24" s="415"/>
      <c r="AF24" s="204"/>
      <c r="AG24" s="205"/>
      <c r="AH24" s="204"/>
      <c r="AI24" s="204"/>
      <c r="AJ24" s="205"/>
      <c r="AK24" s="204"/>
      <c r="AL24" s="205"/>
      <c r="AM24" s="204"/>
      <c r="AN24" s="205"/>
      <c r="AO24" s="204"/>
      <c r="AP24" s="163">
        <f t="shared" si="5"/>
        <v>0</v>
      </c>
      <c r="AQ24" s="163" t="str">
        <f t="shared" si="6"/>
        <v>No</v>
      </c>
      <c r="AS24" s="360">
        <v>1</v>
      </c>
      <c r="AT24" s="405">
        <f t="shared" si="7"/>
        <v>0</v>
      </c>
    </row>
    <row r="25" spans="1:46" s="127" customFormat="1" ht="83.15" customHeight="1">
      <c r="A25" s="19"/>
      <c r="B25" s="134" t="s">
        <v>174</v>
      </c>
      <c r="C25" s="192"/>
      <c r="D25" s="239" t="s">
        <v>175</v>
      </c>
      <c r="E25" s="136"/>
      <c r="F25" s="356">
        <v>0.61</v>
      </c>
      <c r="G25" s="338">
        <f t="shared" si="3"/>
        <v>0</v>
      </c>
      <c r="H25" s="331">
        <f>AC25*$X$25</f>
        <v>0</v>
      </c>
      <c r="I25" s="331">
        <f t="shared" ref="I25:T25" si="17">AD25*$X$25</f>
        <v>0</v>
      </c>
      <c r="J25" s="331">
        <f t="shared" si="17"/>
        <v>0</v>
      </c>
      <c r="K25" s="331">
        <f t="shared" si="17"/>
        <v>0</v>
      </c>
      <c r="L25" s="331">
        <f t="shared" si="17"/>
        <v>0</v>
      </c>
      <c r="M25" s="331">
        <f t="shared" si="17"/>
        <v>0</v>
      </c>
      <c r="N25" s="331">
        <f t="shared" si="17"/>
        <v>0</v>
      </c>
      <c r="O25" s="331">
        <f t="shared" si="17"/>
        <v>0</v>
      </c>
      <c r="P25" s="331">
        <f t="shared" si="17"/>
        <v>0</v>
      </c>
      <c r="Q25" s="331">
        <f t="shared" si="17"/>
        <v>0</v>
      </c>
      <c r="R25" s="331">
        <f t="shared" si="17"/>
        <v>0</v>
      </c>
      <c r="S25" s="331">
        <f t="shared" si="17"/>
        <v>0</v>
      </c>
      <c r="T25" s="331">
        <f t="shared" si="17"/>
        <v>0</v>
      </c>
      <c r="U25" s="343">
        <v>1</v>
      </c>
      <c r="V25" s="193" t="s">
        <v>148</v>
      </c>
      <c r="W25" s="193" t="s">
        <v>176</v>
      </c>
      <c r="X25" s="149">
        <v>1</v>
      </c>
      <c r="Y25" s="193">
        <v>0</v>
      </c>
      <c r="Z25" s="193" t="s">
        <v>68</v>
      </c>
      <c r="AA25" s="229"/>
      <c r="AB25" s="304">
        <v>77</v>
      </c>
      <c r="AC25" s="196"/>
      <c r="AD25" s="197"/>
      <c r="AE25" s="414"/>
      <c r="AF25" s="196"/>
      <c r="AG25" s="197"/>
      <c r="AH25" s="196"/>
      <c r="AI25" s="196"/>
      <c r="AJ25" s="197"/>
      <c r="AK25" s="196"/>
      <c r="AL25" s="197"/>
      <c r="AM25" s="196"/>
      <c r="AN25" s="197"/>
      <c r="AO25" s="196"/>
      <c r="AP25" s="162">
        <f t="shared" si="5"/>
        <v>0</v>
      </c>
      <c r="AQ25" s="162" t="str">
        <f t="shared" si="6"/>
        <v>No</v>
      </c>
      <c r="AS25" s="360">
        <v>1</v>
      </c>
      <c r="AT25" s="405">
        <f t="shared" si="7"/>
        <v>0</v>
      </c>
    </row>
    <row r="26" spans="1:46" s="127" customFormat="1" ht="83.15" customHeight="1">
      <c r="A26" s="19"/>
      <c r="B26" s="137" t="s">
        <v>177</v>
      </c>
      <c r="C26" s="192"/>
      <c r="D26" s="236" t="s">
        <v>178</v>
      </c>
      <c r="E26" s="139"/>
      <c r="F26" s="356">
        <v>0.69</v>
      </c>
      <c r="G26" s="338">
        <f t="shared" si="3"/>
        <v>0</v>
      </c>
      <c r="H26" s="331">
        <f>AC26*$X$26</f>
        <v>0</v>
      </c>
      <c r="I26" s="331">
        <f t="shared" ref="I26:T26" si="18">AD26*$X$26</f>
        <v>0</v>
      </c>
      <c r="J26" s="331">
        <f t="shared" si="18"/>
        <v>0</v>
      </c>
      <c r="K26" s="331">
        <f t="shared" si="18"/>
        <v>0</v>
      </c>
      <c r="L26" s="331">
        <f t="shared" si="18"/>
        <v>0</v>
      </c>
      <c r="M26" s="331">
        <f t="shared" si="18"/>
        <v>0</v>
      </c>
      <c r="N26" s="331">
        <f t="shared" si="18"/>
        <v>0</v>
      </c>
      <c r="O26" s="331">
        <f t="shared" si="18"/>
        <v>0</v>
      </c>
      <c r="P26" s="331">
        <f t="shared" si="18"/>
        <v>0</v>
      </c>
      <c r="Q26" s="331">
        <f t="shared" si="18"/>
        <v>0</v>
      </c>
      <c r="R26" s="331">
        <f t="shared" si="18"/>
        <v>0</v>
      </c>
      <c r="S26" s="331">
        <f t="shared" si="18"/>
        <v>0</v>
      </c>
      <c r="T26" s="331">
        <f t="shared" si="18"/>
        <v>0</v>
      </c>
      <c r="U26" s="343">
        <v>1</v>
      </c>
      <c r="V26" s="201" t="s">
        <v>148</v>
      </c>
      <c r="W26" s="201" t="s">
        <v>179</v>
      </c>
      <c r="X26" s="200">
        <v>1</v>
      </c>
      <c r="Y26" s="201">
        <v>0</v>
      </c>
      <c r="Z26" s="201" t="s">
        <v>68</v>
      </c>
      <c r="AA26" s="228"/>
      <c r="AB26" s="304">
        <v>77</v>
      </c>
      <c r="AC26" s="204"/>
      <c r="AD26" s="205"/>
      <c r="AE26" s="415"/>
      <c r="AF26" s="204"/>
      <c r="AG26" s="205"/>
      <c r="AH26" s="204"/>
      <c r="AI26" s="204"/>
      <c r="AJ26" s="205"/>
      <c r="AK26" s="204"/>
      <c r="AL26" s="205"/>
      <c r="AM26" s="204"/>
      <c r="AN26" s="205"/>
      <c r="AO26" s="204"/>
      <c r="AP26" s="163">
        <f t="shared" si="5"/>
        <v>0</v>
      </c>
      <c r="AQ26" s="163" t="str">
        <f t="shared" si="6"/>
        <v>No</v>
      </c>
      <c r="AS26" s="360">
        <v>1</v>
      </c>
      <c r="AT26" s="405">
        <f t="shared" si="7"/>
        <v>0</v>
      </c>
    </row>
    <row r="27" spans="1:46" s="127" customFormat="1" ht="83.15" customHeight="1">
      <c r="A27" s="19"/>
      <c r="B27" s="134" t="s">
        <v>180</v>
      </c>
      <c r="C27" s="192"/>
      <c r="D27" s="239" t="s">
        <v>181</v>
      </c>
      <c r="E27" s="136"/>
      <c r="F27" s="356">
        <v>0.76</v>
      </c>
      <c r="G27" s="338">
        <f t="shared" si="3"/>
        <v>0</v>
      </c>
      <c r="H27" s="331">
        <f>AC27*$X$27</f>
        <v>0</v>
      </c>
      <c r="I27" s="331">
        <f t="shared" ref="I27:T27" si="19">AD27*$X$27</f>
        <v>0</v>
      </c>
      <c r="J27" s="331">
        <f t="shared" si="19"/>
        <v>0</v>
      </c>
      <c r="K27" s="331">
        <f t="shared" si="19"/>
        <v>0</v>
      </c>
      <c r="L27" s="331">
        <f t="shared" si="19"/>
        <v>0</v>
      </c>
      <c r="M27" s="331">
        <f t="shared" si="19"/>
        <v>0</v>
      </c>
      <c r="N27" s="331">
        <f t="shared" si="19"/>
        <v>0</v>
      </c>
      <c r="O27" s="331">
        <f t="shared" si="19"/>
        <v>0</v>
      </c>
      <c r="P27" s="331">
        <f t="shared" si="19"/>
        <v>0</v>
      </c>
      <c r="Q27" s="331">
        <f t="shared" si="19"/>
        <v>0</v>
      </c>
      <c r="R27" s="331">
        <f t="shared" si="19"/>
        <v>0</v>
      </c>
      <c r="S27" s="331">
        <f t="shared" si="19"/>
        <v>0</v>
      </c>
      <c r="T27" s="331">
        <f t="shared" si="19"/>
        <v>0</v>
      </c>
      <c r="U27" s="343">
        <v>1</v>
      </c>
      <c r="V27" s="193" t="s">
        <v>66</v>
      </c>
      <c r="W27" s="193" t="s">
        <v>182</v>
      </c>
      <c r="X27" s="149">
        <v>1</v>
      </c>
      <c r="Y27" s="193">
        <v>0</v>
      </c>
      <c r="Z27" s="193" t="s">
        <v>68</v>
      </c>
      <c r="AA27" s="229"/>
      <c r="AB27" s="304">
        <v>85</v>
      </c>
      <c r="AC27" s="196"/>
      <c r="AD27" s="197"/>
      <c r="AE27" s="414"/>
      <c r="AF27" s="196"/>
      <c r="AG27" s="197"/>
      <c r="AH27" s="196"/>
      <c r="AI27" s="196"/>
      <c r="AJ27" s="197"/>
      <c r="AK27" s="196"/>
      <c r="AL27" s="197"/>
      <c r="AM27" s="196"/>
      <c r="AN27" s="197"/>
      <c r="AO27" s="196"/>
      <c r="AP27" s="162">
        <f t="shared" si="5"/>
        <v>0</v>
      </c>
      <c r="AQ27" s="162" t="str">
        <f t="shared" si="6"/>
        <v>No</v>
      </c>
      <c r="AS27" s="360">
        <v>1</v>
      </c>
      <c r="AT27" s="405">
        <f t="shared" si="7"/>
        <v>0</v>
      </c>
    </row>
    <row r="28" spans="1:46" s="127" customFormat="1" ht="83.15" customHeight="1">
      <c r="A28" s="19"/>
      <c r="B28" s="137" t="s">
        <v>183</v>
      </c>
      <c r="C28" s="192"/>
      <c r="D28" s="236" t="s">
        <v>184</v>
      </c>
      <c r="E28" s="139"/>
      <c r="F28" s="356">
        <v>0.93</v>
      </c>
      <c r="G28" s="338">
        <f t="shared" si="3"/>
        <v>0</v>
      </c>
      <c r="H28" s="331">
        <f>AC28*$X$28</f>
        <v>0</v>
      </c>
      <c r="I28" s="331">
        <f t="shared" ref="I28:T28" si="20">AD28*$X$28</f>
        <v>0</v>
      </c>
      <c r="J28" s="331">
        <f t="shared" si="20"/>
        <v>0</v>
      </c>
      <c r="K28" s="331">
        <f t="shared" si="20"/>
        <v>0</v>
      </c>
      <c r="L28" s="331">
        <f t="shared" si="20"/>
        <v>0</v>
      </c>
      <c r="M28" s="331">
        <f t="shared" si="20"/>
        <v>0</v>
      </c>
      <c r="N28" s="331">
        <f t="shared" si="20"/>
        <v>0</v>
      </c>
      <c r="O28" s="331">
        <f t="shared" si="20"/>
        <v>0</v>
      </c>
      <c r="P28" s="331">
        <f t="shared" si="20"/>
        <v>0</v>
      </c>
      <c r="Q28" s="331">
        <f t="shared" si="20"/>
        <v>0</v>
      </c>
      <c r="R28" s="331">
        <f t="shared" si="20"/>
        <v>0</v>
      </c>
      <c r="S28" s="331">
        <f t="shared" si="20"/>
        <v>0</v>
      </c>
      <c r="T28" s="331">
        <f t="shared" si="20"/>
        <v>0</v>
      </c>
      <c r="U28" s="343">
        <v>1</v>
      </c>
      <c r="V28" s="201" t="s">
        <v>66</v>
      </c>
      <c r="W28" s="201" t="s">
        <v>185</v>
      </c>
      <c r="X28" s="200">
        <v>1</v>
      </c>
      <c r="Y28" s="201">
        <v>0</v>
      </c>
      <c r="Z28" s="201" t="s">
        <v>68</v>
      </c>
      <c r="AA28" s="228"/>
      <c r="AB28" s="304">
        <v>85</v>
      </c>
      <c r="AC28" s="204"/>
      <c r="AD28" s="205"/>
      <c r="AE28" s="415"/>
      <c r="AF28" s="204"/>
      <c r="AG28" s="205"/>
      <c r="AH28" s="204"/>
      <c r="AI28" s="204"/>
      <c r="AJ28" s="205"/>
      <c r="AK28" s="204"/>
      <c r="AL28" s="205"/>
      <c r="AM28" s="204"/>
      <c r="AN28" s="205"/>
      <c r="AO28" s="204"/>
      <c r="AP28" s="163">
        <f t="shared" si="5"/>
        <v>0</v>
      </c>
      <c r="AQ28" s="163" t="str">
        <f t="shared" si="6"/>
        <v>No</v>
      </c>
      <c r="AS28" s="360">
        <v>1</v>
      </c>
      <c r="AT28" s="405">
        <f t="shared" si="7"/>
        <v>0</v>
      </c>
    </row>
    <row r="29" spans="1:46" s="127" customFormat="1" ht="83.15" customHeight="1">
      <c r="A29" s="19"/>
      <c r="B29" s="134" t="s">
        <v>186</v>
      </c>
      <c r="C29" s="192"/>
      <c r="D29" s="239" t="s">
        <v>187</v>
      </c>
      <c r="E29" s="136"/>
      <c r="F29" s="356">
        <v>1.1499999999999999</v>
      </c>
      <c r="G29" s="338">
        <f t="shared" si="3"/>
        <v>0</v>
      </c>
      <c r="H29" s="331">
        <f>AC29*$X$29</f>
        <v>0</v>
      </c>
      <c r="I29" s="331">
        <f t="shared" ref="I29:T29" si="21">AD29*$X$29</f>
        <v>0</v>
      </c>
      <c r="J29" s="331">
        <f t="shared" si="21"/>
        <v>0</v>
      </c>
      <c r="K29" s="331">
        <f t="shared" si="21"/>
        <v>0</v>
      </c>
      <c r="L29" s="331">
        <f t="shared" si="21"/>
        <v>0</v>
      </c>
      <c r="M29" s="331">
        <f t="shared" si="21"/>
        <v>0</v>
      </c>
      <c r="N29" s="331">
        <f t="shared" si="21"/>
        <v>0</v>
      </c>
      <c r="O29" s="331">
        <f t="shared" si="21"/>
        <v>0</v>
      </c>
      <c r="P29" s="331">
        <f t="shared" si="21"/>
        <v>0</v>
      </c>
      <c r="Q29" s="331">
        <f t="shared" si="21"/>
        <v>0</v>
      </c>
      <c r="R29" s="331">
        <f t="shared" si="21"/>
        <v>0</v>
      </c>
      <c r="S29" s="331">
        <f t="shared" si="21"/>
        <v>0</v>
      </c>
      <c r="T29" s="331">
        <f t="shared" si="21"/>
        <v>0</v>
      </c>
      <c r="U29" s="343">
        <v>1</v>
      </c>
      <c r="V29" s="193" t="s">
        <v>66</v>
      </c>
      <c r="W29" s="193" t="s">
        <v>188</v>
      </c>
      <c r="X29" s="149">
        <v>1</v>
      </c>
      <c r="Y29" s="193">
        <v>0</v>
      </c>
      <c r="Z29" s="193" t="s">
        <v>68</v>
      </c>
      <c r="AA29" s="229"/>
      <c r="AB29" s="304">
        <v>85</v>
      </c>
      <c r="AC29" s="196"/>
      <c r="AD29" s="197"/>
      <c r="AE29" s="414"/>
      <c r="AF29" s="196"/>
      <c r="AG29" s="197"/>
      <c r="AH29" s="196"/>
      <c r="AI29" s="196"/>
      <c r="AJ29" s="197"/>
      <c r="AK29" s="196"/>
      <c r="AL29" s="197"/>
      <c r="AM29" s="196"/>
      <c r="AN29" s="197"/>
      <c r="AO29" s="196"/>
      <c r="AP29" s="162">
        <f t="shared" si="5"/>
        <v>0</v>
      </c>
      <c r="AQ29" s="162" t="str">
        <f t="shared" si="6"/>
        <v>No</v>
      </c>
      <c r="AS29" s="360">
        <v>1</v>
      </c>
      <c r="AT29" s="405">
        <f t="shared" si="7"/>
        <v>0</v>
      </c>
    </row>
    <row r="30" spans="1:46" s="127" customFormat="1" ht="83.15" customHeight="1">
      <c r="A30" s="19"/>
      <c r="B30" s="137" t="s">
        <v>189</v>
      </c>
      <c r="C30" s="192"/>
      <c r="D30" s="236" t="s">
        <v>190</v>
      </c>
      <c r="E30" s="139"/>
      <c r="F30" s="356">
        <v>1.3</v>
      </c>
      <c r="G30" s="338">
        <f t="shared" si="3"/>
        <v>0</v>
      </c>
      <c r="H30" s="331">
        <f>AC30*$X$30</f>
        <v>0</v>
      </c>
      <c r="I30" s="331">
        <f t="shared" ref="I30:T30" si="22">AD30*$X$30</f>
        <v>0</v>
      </c>
      <c r="J30" s="331">
        <f t="shared" si="22"/>
        <v>0</v>
      </c>
      <c r="K30" s="331">
        <f t="shared" si="22"/>
        <v>0</v>
      </c>
      <c r="L30" s="331">
        <f t="shared" si="22"/>
        <v>0</v>
      </c>
      <c r="M30" s="331">
        <f t="shared" si="22"/>
        <v>0</v>
      </c>
      <c r="N30" s="331">
        <f t="shared" si="22"/>
        <v>0</v>
      </c>
      <c r="O30" s="331">
        <f t="shared" si="22"/>
        <v>0</v>
      </c>
      <c r="P30" s="331">
        <f t="shared" si="22"/>
        <v>0</v>
      </c>
      <c r="Q30" s="331">
        <f t="shared" si="22"/>
        <v>0</v>
      </c>
      <c r="R30" s="331">
        <f t="shared" si="22"/>
        <v>0</v>
      </c>
      <c r="S30" s="331">
        <f t="shared" si="22"/>
        <v>0</v>
      </c>
      <c r="T30" s="331">
        <f t="shared" si="22"/>
        <v>0</v>
      </c>
      <c r="U30" s="343">
        <v>1</v>
      </c>
      <c r="V30" s="201" t="s">
        <v>66</v>
      </c>
      <c r="W30" s="201" t="s">
        <v>191</v>
      </c>
      <c r="X30" s="200">
        <v>1</v>
      </c>
      <c r="Y30" s="201">
        <v>0</v>
      </c>
      <c r="Z30" s="201" t="s">
        <v>68</v>
      </c>
      <c r="AA30" s="228"/>
      <c r="AB30" s="304">
        <v>85</v>
      </c>
      <c r="AC30" s="204"/>
      <c r="AD30" s="205"/>
      <c r="AE30" s="415"/>
      <c r="AF30" s="204"/>
      <c r="AG30" s="205"/>
      <c r="AH30" s="204"/>
      <c r="AI30" s="204"/>
      <c r="AJ30" s="205"/>
      <c r="AK30" s="204"/>
      <c r="AL30" s="205"/>
      <c r="AM30" s="204"/>
      <c r="AN30" s="205"/>
      <c r="AO30" s="204"/>
      <c r="AP30" s="163">
        <f t="shared" si="5"/>
        <v>0</v>
      </c>
      <c r="AQ30" s="163" t="str">
        <f t="shared" si="6"/>
        <v>No</v>
      </c>
      <c r="AS30" s="360">
        <v>1</v>
      </c>
      <c r="AT30" s="405">
        <f t="shared" si="7"/>
        <v>0</v>
      </c>
    </row>
    <row r="31" spans="1:46" s="127" customFormat="1" ht="83.15" customHeight="1">
      <c r="A31" s="19"/>
      <c r="B31" s="134" t="s">
        <v>192</v>
      </c>
      <c r="C31" s="192"/>
      <c r="D31" s="239" t="s">
        <v>193</v>
      </c>
      <c r="E31" s="136"/>
      <c r="F31" s="356">
        <v>1.9</v>
      </c>
      <c r="G31" s="338">
        <f t="shared" si="3"/>
        <v>0</v>
      </c>
      <c r="H31" s="331">
        <f>AC31*$X$31</f>
        <v>0</v>
      </c>
      <c r="I31" s="331">
        <f t="shared" ref="I31:T31" si="23">AD31*$X$31</f>
        <v>0</v>
      </c>
      <c r="J31" s="331">
        <f t="shared" si="23"/>
        <v>0</v>
      </c>
      <c r="K31" s="331">
        <f t="shared" si="23"/>
        <v>0</v>
      </c>
      <c r="L31" s="331">
        <f t="shared" si="23"/>
        <v>0</v>
      </c>
      <c r="M31" s="331">
        <f t="shared" si="23"/>
        <v>0</v>
      </c>
      <c r="N31" s="331">
        <f t="shared" si="23"/>
        <v>0</v>
      </c>
      <c r="O31" s="331">
        <f t="shared" si="23"/>
        <v>0</v>
      </c>
      <c r="P31" s="331">
        <f t="shared" si="23"/>
        <v>0</v>
      </c>
      <c r="Q31" s="331">
        <f t="shared" si="23"/>
        <v>0</v>
      </c>
      <c r="R31" s="331">
        <f t="shared" si="23"/>
        <v>0</v>
      </c>
      <c r="S31" s="331">
        <f t="shared" si="23"/>
        <v>0</v>
      </c>
      <c r="T31" s="331">
        <f t="shared" si="23"/>
        <v>0</v>
      </c>
      <c r="U31" s="343">
        <v>1</v>
      </c>
      <c r="V31" s="193" t="s">
        <v>77</v>
      </c>
      <c r="W31" s="193" t="s">
        <v>194</v>
      </c>
      <c r="X31" s="149">
        <v>1</v>
      </c>
      <c r="Y31" s="193">
        <v>0</v>
      </c>
      <c r="Z31" s="193" t="s">
        <v>68</v>
      </c>
      <c r="AA31" s="229"/>
      <c r="AB31" s="304">
        <v>110</v>
      </c>
      <c r="AC31" s="196"/>
      <c r="AD31" s="197"/>
      <c r="AE31" s="414"/>
      <c r="AF31" s="196"/>
      <c r="AG31" s="197"/>
      <c r="AH31" s="196"/>
      <c r="AI31" s="196"/>
      <c r="AJ31" s="197"/>
      <c r="AK31" s="196"/>
      <c r="AL31" s="197"/>
      <c r="AM31" s="196"/>
      <c r="AN31" s="197"/>
      <c r="AO31" s="196"/>
      <c r="AP31" s="162">
        <f t="shared" si="5"/>
        <v>0</v>
      </c>
      <c r="AQ31" s="162" t="str">
        <f t="shared" si="6"/>
        <v>No</v>
      </c>
      <c r="AS31" s="360">
        <v>1</v>
      </c>
      <c r="AT31" s="405">
        <f t="shared" si="7"/>
        <v>0</v>
      </c>
    </row>
    <row r="32" spans="1:46" s="127" customFormat="1" ht="83.15" customHeight="1">
      <c r="A32" s="19"/>
      <c r="B32" s="137" t="s">
        <v>195</v>
      </c>
      <c r="C32" s="192"/>
      <c r="D32" s="236" t="s">
        <v>196</v>
      </c>
      <c r="E32" s="139"/>
      <c r="F32" s="356">
        <v>2.25</v>
      </c>
      <c r="G32" s="338">
        <f t="shared" si="3"/>
        <v>0</v>
      </c>
      <c r="H32" s="331">
        <f>AC32*$X$32</f>
        <v>0</v>
      </c>
      <c r="I32" s="331">
        <f t="shared" ref="I32:T32" si="24">AD32*$X$32</f>
        <v>0</v>
      </c>
      <c r="J32" s="331">
        <f t="shared" si="24"/>
        <v>0</v>
      </c>
      <c r="K32" s="331">
        <f t="shared" si="24"/>
        <v>0</v>
      </c>
      <c r="L32" s="331">
        <f t="shared" si="24"/>
        <v>0</v>
      </c>
      <c r="M32" s="331">
        <f t="shared" si="24"/>
        <v>0</v>
      </c>
      <c r="N32" s="331">
        <f t="shared" si="24"/>
        <v>0</v>
      </c>
      <c r="O32" s="331">
        <f t="shared" si="24"/>
        <v>0</v>
      </c>
      <c r="P32" s="331">
        <f t="shared" si="24"/>
        <v>0</v>
      </c>
      <c r="Q32" s="331">
        <f t="shared" si="24"/>
        <v>0</v>
      </c>
      <c r="R32" s="331">
        <f t="shared" si="24"/>
        <v>0</v>
      </c>
      <c r="S32" s="331">
        <f t="shared" si="24"/>
        <v>0</v>
      </c>
      <c r="T32" s="331">
        <f t="shared" si="24"/>
        <v>0</v>
      </c>
      <c r="U32" s="343">
        <v>1</v>
      </c>
      <c r="V32" s="201" t="s">
        <v>77</v>
      </c>
      <c r="W32" s="201" t="s">
        <v>197</v>
      </c>
      <c r="X32" s="200">
        <v>1</v>
      </c>
      <c r="Y32" s="201">
        <v>0</v>
      </c>
      <c r="Z32" s="201" t="s">
        <v>68</v>
      </c>
      <c r="AA32" s="228"/>
      <c r="AB32" s="304">
        <v>110</v>
      </c>
      <c r="AC32" s="204"/>
      <c r="AD32" s="205"/>
      <c r="AE32" s="415"/>
      <c r="AF32" s="204"/>
      <c r="AG32" s="205"/>
      <c r="AH32" s="204"/>
      <c r="AI32" s="204"/>
      <c r="AJ32" s="205"/>
      <c r="AK32" s="204"/>
      <c r="AL32" s="205"/>
      <c r="AM32" s="204"/>
      <c r="AN32" s="205"/>
      <c r="AO32" s="204"/>
      <c r="AP32" s="163">
        <f t="shared" si="5"/>
        <v>0</v>
      </c>
      <c r="AQ32" s="163" t="str">
        <f t="shared" si="6"/>
        <v>No</v>
      </c>
      <c r="AS32" s="360">
        <v>1</v>
      </c>
      <c r="AT32" s="405">
        <f t="shared" si="7"/>
        <v>0</v>
      </c>
    </row>
    <row r="33" spans="1:46" s="127" customFormat="1" ht="83.15" customHeight="1">
      <c r="A33" s="19"/>
      <c r="B33" s="134" t="s">
        <v>198</v>
      </c>
      <c r="C33" s="192"/>
      <c r="D33" s="239" t="s">
        <v>199</v>
      </c>
      <c r="E33" s="136"/>
      <c r="F33" s="356">
        <v>2.7</v>
      </c>
      <c r="G33" s="338">
        <f t="shared" si="3"/>
        <v>0</v>
      </c>
      <c r="H33" s="331">
        <f>AC33*$X$33</f>
        <v>0</v>
      </c>
      <c r="I33" s="331">
        <f t="shared" ref="I33:T33" si="25">AD33*$X$33</f>
        <v>0</v>
      </c>
      <c r="J33" s="331">
        <f t="shared" si="25"/>
        <v>0</v>
      </c>
      <c r="K33" s="331">
        <f t="shared" si="25"/>
        <v>0</v>
      </c>
      <c r="L33" s="331">
        <f t="shared" si="25"/>
        <v>0</v>
      </c>
      <c r="M33" s="331">
        <f t="shared" si="25"/>
        <v>0</v>
      </c>
      <c r="N33" s="331">
        <f t="shared" si="25"/>
        <v>0</v>
      </c>
      <c r="O33" s="331">
        <f t="shared" si="25"/>
        <v>0</v>
      </c>
      <c r="P33" s="331">
        <f t="shared" si="25"/>
        <v>0</v>
      </c>
      <c r="Q33" s="331">
        <f t="shared" si="25"/>
        <v>0</v>
      </c>
      <c r="R33" s="331">
        <f t="shared" si="25"/>
        <v>0</v>
      </c>
      <c r="S33" s="331">
        <f t="shared" si="25"/>
        <v>0</v>
      </c>
      <c r="T33" s="331">
        <f t="shared" si="25"/>
        <v>0</v>
      </c>
      <c r="U33" s="343">
        <v>1</v>
      </c>
      <c r="V33" s="193" t="s">
        <v>77</v>
      </c>
      <c r="W33" s="193" t="s">
        <v>200</v>
      </c>
      <c r="X33" s="149">
        <v>1</v>
      </c>
      <c r="Y33" s="193">
        <v>0</v>
      </c>
      <c r="Z33" s="193" t="s">
        <v>68</v>
      </c>
      <c r="AA33" s="229"/>
      <c r="AB33" s="304">
        <v>110</v>
      </c>
      <c r="AC33" s="196"/>
      <c r="AD33" s="197"/>
      <c r="AE33" s="414"/>
      <c r="AF33" s="196"/>
      <c r="AG33" s="197"/>
      <c r="AH33" s="196"/>
      <c r="AI33" s="196"/>
      <c r="AJ33" s="197"/>
      <c r="AK33" s="196"/>
      <c r="AL33" s="197"/>
      <c r="AM33" s="196"/>
      <c r="AN33" s="197"/>
      <c r="AO33" s="196"/>
      <c r="AP33" s="162">
        <f t="shared" si="5"/>
        <v>0</v>
      </c>
      <c r="AQ33" s="162" t="str">
        <f t="shared" si="6"/>
        <v>No</v>
      </c>
      <c r="AS33" s="360">
        <v>1</v>
      </c>
      <c r="AT33" s="405">
        <f t="shared" si="7"/>
        <v>0</v>
      </c>
    </row>
    <row r="34" spans="1:46" s="127" customFormat="1" ht="83.15" customHeight="1">
      <c r="A34" s="19"/>
      <c r="B34" s="137" t="s">
        <v>201</v>
      </c>
      <c r="C34" s="192"/>
      <c r="D34" s="236" t="s">
        <v>202</v>
      </c>
      <c r="E34" s="139"/>
      <c r="F34" s="356">
        <v>3.11</v>
      </c>
      <c r="G34" s="338">
        <f t="shared" si="3"/>
        <v>0</v>
      </c>
      <c r="H34" s="331">
        <f>AC34*$X$34</f>
        <v>0</v>
      </c>
      <c r="I34" s="331">
        <f t="shared" ref="I34:T34" si="26">AD34*$X$34</f>
        <v>0</v>
      </c>
      <c r="J34" s="331">
        <f t="shared" si="26"/>
        <v>0</v>
      </c>
      <c r="K34" s="331">
        <f t="shared" si="26"/>
        <v>0</v>
      </c>
      <c r="L34" s="331">
        <f t="shared" si="26"/>
        <v>0</v>
      </c>
      <c r="M34" s="331">
        <f t="shared" si="26"/>
        <v>0</v>
      </c>
      <c r="N34" s="331">
        <f t="shared" si="26"/>
        <v>0</v>
      </c>
      <c r="O34" s="331">
        <f t="shared" si="26"/>
        <v>0</v>
      </c>
      <c r="P34" s="331">
        <f t="shared" si="26"/>
        <v>0</v>
      </c>
      <c r="Q34" s="331">
        <f t="shared" si="26"/>
        <v>0</v>
      </c>
      <c r="R34" s="331">
        <f t="shared" si="26"/>
        <v>0</v>
      </c>
      <c r="S34" s="331">
        <f t="shared" si="26"/>
        <v>0</v>
      </c>
      <c r="T34" s="331">
        <f t="shared" si="26"/>
        <v>0</v>
      </c>
      <c r="U34" s="343">
        <v>1</v>
      </c>
      <c r="V34" s="201" t="s">
        <v>77</v>
      </c>
      <c r="W34" s="201" t="s">
        <v>203</v>
      </c>
      <c r="X34" s="200">
        <v>1</v>
      </c>
      <c r="Y34" s="201">
        <v>0</v>
      </c>
      <c r="Z34" s="201" t="s">
        <v>68</v>
      </c>
      <c r="AA34" s="228"/>
      <c r="AB34" s="304">
        <v>110</v>
      </c>
      <c r="AC34" s="204"/>
      <c r="AD34" s="205"/>
      <c r="AE34" s="415"/>
      <c r="AF34" s="204"/>
      <c r="AG34" s="205"/>
      <c r="AH34" s="204"/>
      <c r="AI34" s="204"/>
      <c r="AJ34" s="205"/>
      <c r="AK34" s="204"/>
      <c r="AL34" s="205"/>
      <c r="AM34" s="204"/>
      <c r="AN34" s="205"/>
      <c r="AO34" s="204"/>
      <c r="AP34" s="163">
        <f t="shared" si="5"/>
        <v>0</v>
      </c>
      <c r="AQ34" s="163" t="str">
        <f t="shared" si="6"/>
        <v>No</v>
      </c>
      <c r="AS34" s="360">
        <v>1</v>
      </c>
      <c r="AT34" s="405">
        <f t="shared" si="7"/>
        <v>0</v>
      </c>
    </row>
    <row r="35" spans="1:46" s="127" customFormat="1" ht="83.15" customHeight="1">
      <c r="A35" s="19"/>
      <c r="B35" s="134" t="s">
        <v>204</v>
      </c>
      <c r="C35" s="192"/>
      <c r="D35" s="239" t="s">
        <v>205</v>
      </c>
      <c r="E35" s="136"/>
      <c r="F35" s="356">
        <v>3.53</v>
      </c>
      <c r="G35" s="338">
        <f t="shared" si="3"/>
        <v>0</v>
      </c>
      <c r="H35" s="331">
        <f>AC35*$X$35</f>
        <v>0</v>
      </c>
      <c r="I35" s="331">
        <f t="shared" ref="I35:T35" si="27">AD35*$X$35</f>
        <v>0</v>
      </c>
      <c r="J35" s="331">
        <f t="shared" si="27"/>
        <v>0</v>
      </c>
      <c r="K35" s="331">
        <f t="shared" si="27"/>
        <v>0</v>
      </c>
      <c r="L35" s="331">
        <f t="shared" si="27"/>
        <v>0</v>
      </c>
      <c r="M35" s="331">
        <f t="shared" si="27"/>
        <v>0</v>
      </c>
      <c r="N35" s="331">
        <f t="shared" si="27"/>
        <v>0</v>
      </c>
      <c r="O35" s="331">
        <f t="shared" si="27"/>
        <v>0</v>
      </c>
      <c r="P35" s="331">
        <f t="shared" si="27"/>
        <v>0</v>
      </c>
      <c r="Q35" s="331">
        <f t="shared" si="27"/>
        <v>0</v>
      </c>
      <c r="R35" s="331">
        <f t="shared" si="27"/>
        <v>0</v>
      </c>
      <c r="S35" s="331">
        <f t="shared" si="27"/>
        <v>0</v>
      </c>
      <c r="T35" s="331">
        <f t="shared" si="27"/>
        <v>0</v>
      </c>
      <c r="U35" s="343">
        <v>1</v>
      </c>
      <c r="V35" s="193" t="s">
        <v>77</v>
      </c>
      <c r="W35" s="193" t="s">
        <v>206</v>
      </c>
      <c r="X35" s="149">
        <v>1</v>
      </c>
      <c r="Y35" s="193">
        <v>2</v>
      </c>
      <c r="Z35" s="193" t="s">
        <v>68</v>
      </c>
      <c r="AA35" s="229"/>
      <c r="AB35" s="304">
        <v>165</v>
      </c>
      <c r="AC35" s="196"/>
      <c r="AD35" s="197"/>
      <c r="AE35" s="414"/>
      <c r="AF35" s="196"/>
      <c r="AG35" s="197"/>
      <c r="AH35" s="196"/>
      <c r="AI35" s="196"/>
      <c r="AJ35" s="197"/>
      <c r="AK35" s="196"/>
      <c r="AL35" s="197"/>
      <c r="AM35" s="196"/>
      <c r="AN35" s="197"/>
      <c r="AO35" s="196"/>
      <c r="AP35" s="162">
        <f t="shared" si="5"/>
        <v>0</v>
      </c>
      <c r="AQ35" s="162" t="str">
        <f t="shared" si="6"/>
        <v>No</v>
      </c>
      <c r="AS35" s="360">
        <v>1</v>
      </c>
      <c r="AT35" s="405">
        <f t="shared" si="7"/>
        <v>0</v>
      </c>
    </row>
    <row r="36" spans="1:46" s="127" customFormat="1" ht="83.15" customHeight="1">
      <c r="A36" s="19"/>
      <c r="B36" s="137" t="s">
        <v>207</v>
      </c>
      <c r="C36" s="192"/>
      <c r="D36" s="236" t="s">
        <v>208</v>
      </c>
      <c r="E36" s="139"/>
      <c r="F36" s="356">
        <v>4.1399999999999997</v>
      </c>
      <c r="G36" s="338">
        <f t="shared" si="3"/>
        <v>0</v>
      </c>
      <c r="H36" s="331">
        <f>AC36*$X$36</f>
        <v>0</v>
      </c>
      <c r="I36" s="331">
        <f t="shared" ref="I36:T36" si="28">AD36*$X$36</f>
        <v>0</v>
      </c>
      <c r="J36" s="331">
        <f t="shared" si="28"/>
        <v>0</v>
      </c>
      <c r="K36" s="331">
        <f t="shared" si="28"/>
        <v>0</v>
      </c>
      <c r="L36" s="331">
        <f t="shared" si="28"/>
        <v>0</v>
      </c>
      <c r="M36" s="331">
        <f t="shared" si="28"/>
        <v>0</v>
      </c>
      <c r="N36" s="331">
        <f t="shared" si="28"/>
        <v>0</v>
      </c>
      <c r="O36" s="331">
        <f t="shared" si="28"/>
        <v>0</v>
      </c>
      <c r="P36" s="331">
        <f t="shared" si="28"/>
        <v>0</v>
      </c>
      <c r="Q36" s="331">
        <f t="shared" si="28"/>
        <v>0</v>
      </c>
      <c r="R36" s="331">
        <f t="shared" si="28"/>
        <v>0</v>
      </c>
      <c r="S36" s="331">
        <f t="shared" si="28"/>
        <v>0</v>
      </c>
      <c r="T36" s="331">
        <f t="shared" si="28"/>
        <v>0</v>
      </c>
      <c r="U36" s="343">
        <v>1</v>
      </c>
      <c r="V36" s="201" t="s">
        <v>77</v>
      </c>
      <c r="W36" s="201" t="s">
        <v>209</v>
      </c>
      <c r="X36" s="200">
        <v>1</v>
      </c>
      <c r="Y36" s="201">
        <v>2</v>
      </c>
      <c r="Z36" s="201" t="s">
        <v>68</v>
      </c>
      <c r="AA36" s="228"/>
      <c r="AB36" s="304">
        <v>165</v>
      </c>
      <c r="AC36" s="204"/>
      <c r="AD36" s="205"/>
      <c r="AE36" s="415"/>
      <c r="AF36" s="204"/>
      <c r="AG36" s="205"/>
      <c r="AH36" s="204"/>
      <c r="AI36" s="204"/>
      <c r="AJ36" s="205"/>
      <c r="AK36" s="204"/>
      <c r="AL36" s="205"/>
      <c r="AM36" s="204"/>
      <c r="AN36" s="205"/>
      <c r="AO36" s="204"/>
      <c r="AP36" s="163">
        <f t="shared" si="5"/>
        <v>0</v>
      </c>
      <c r="AQ36" s="163" t="str">
        <f t="shared" si="6"/>
        <v>No</v>
      </c>
      <c r="AS36" s="360">
        <v>1</v>
      </c>
      <c r="AT36" s="405">
        <f t="shared" si="7"/>
        <v>0</v>
      </c>
    </row>
    <row r="37" spans="1:46" s="127" customFormat="1" ht="83.15" customHeight="1">
      <c r="A37" s="19"/>
      <c r="B37" s="134" t="s">
        <v>210</v>
      </c>
      <c r="C37" s="192"/>
      <c r="D37" s="239" t="s">
        <v>211</v>
      </c>
      <c r="E37" s="136"/>
      <c r="F37" s="356">
        <v>5.03</v>
      </c>
      <c r="G37" s="338">
        <f t="shared" si="3"/>
        <v>0</v>
      </c>
      <c r="H37" s="331">
        <f>AC37*$X$37</f>
        <v>0</v>
      </c>
      <c r="I37" s="331">
        <f t="shared" ref="I37:T37" si="29">AD37*$X$37</f>
        <v>0</v>
      </c>
      <c r="J37" s="331">
        <f t="shared" si="29"/>
        <v>0</v>
      </c>
      <c r="K37" s="331">
        <f t="shared" si="29"/>
        <v>0</v>
      </c>
      <c r="L37" s="331">
        <f t="shared" si="29"/>
        <v>0</v>
      </c>
      <c r="M37" s="331">
        <f t="shared" si="29"/>
        <v>0</v>
      </c>
      <c r="N37" s="331">
        <f t="shared" si="29"/>
        <v>0</v>
      </c>
      <c r="O37" s="331">
        <f t="shared" si="29"/>
        <v>0</v>
      </c>
      <c r="P37" s="331">
        <f t="shared" si="29"/>
        <v>0</v>
      </c>
      <c r="Q37" s="331">
        <f t="shared" si="29"/>
        <v>0</v>
      </c>
      <c r="R37" s="331">
        <f t="shared" si="29"/>
        <v>0</v>
      </c>
      <c r="S37" s="331">
        <f t="shared" si="29"/>
        <v>0</v>
      </c>
      <c r="T37" s="331">
        <f t="shared" si="29"/>
        <v>0</v>
      </c>
      <c r="U37" s="343">
        <v>1</v>
      </c>
      <c r="V37" s="193" t="s">
        <v>77</v>
      </c>
      <c r="W37" s="193" t="s">
        <v>212</v>
      </c>
      <c r="X37" s="149">
        <v>1</v>
      </c>
      <c r="Y37" s="193">
        <v>2</v>
      </c>
      <c r="Z37" s="193" t="s">
        <v>68</v>
      </c>
      <c r="AA37" s="229"/>
      <c r="AB37" s="304">
        <v>165</v>
      </c>
      <c r="AC37" s="196"/>
      <c r="AD37" s="197"/>
      <c r="AE37" s="414"/>
      <c r="AF37" s="196"/>
      <c r="AG37" s="197"/>
      <c r="AH37" s="196"/>
      <c r="AI37" s="196"/>
      <c r="AJ37" s="197"/>
      <c r="AK37" s="196"/>
      <c r="AL37" s="197"/>
      <c r="AM37" s="196"/>
      <c r="AN37" s="197"/>
      <c r="AO37" s="196"/>
      <c r="AP37" s="162">
        <f t="shared" si="5"/>
        <v>0</v>
      </c>
      <c r="AQ37" s="162" t="str">
        <f t="shared" si="6"/>
        <v>No</v>
      </c>
      <c r="AS37" s="360">
        <v>1</v>
      </c>
      <c r="AT37" s="405">
        <f t="shared" si="7"/>
        <v>0</v>
      </c>
    </row>
    <row r="38" spans="1:46" s="127" customFormat="1" ht="83.15" customHeight="1">
      <c r="A38" s="19"/>
      <c r="B38" s="137" t="s">
        <v>213</v>
      </c>
      <c r="C38" s="192"/>
      <c r="D38" s="236" t="s">
        <v>214</v>
      </c>
      <c r="E38" s="139"/>
      <c r="F38" s="356">
        <v>5.68</v>
      </c>
      <c r="G38" s="338">
        <f t="shared" si="3"/>
        <v>0</v>
      </c>
      <c r="H38" s="331">
        <f>AC38*$X$38</f>
        <v>0</v>
      </c>
      <c r="I38" s="331">
        <f t="shared" ref="I38:T38" si="30">AD38*$X$38</f>
        <v>0</v>
      </c>
      <c r="J38" s="331">
        <f t="shared" si="30"/>
        <v>0</v>
      </c>
      <c r="K38" s="331">
        <f t="shared" si="30"/>
        <v>0</v>
      </c>
      <c r="L38" s="331">
        <f t="shared" si="30"/>
        <v>0</v>
      </c>
      <c r="M38" s="331">
        <f t="shared" si="30"/>
        <v>0</v>
      </c>
      <c r="N38" s="331">
        <f t="shared" si="30"/>
        <v>0</v>
      </c>
      <c r="O38" s="331">
        <f t="shared" si="30"/>
        <v>0</v>
      </c>
      <c r="P38" s="331">
        <f t="shared" si="30"/>
        <v>0</v>
      </c>
      <c r="Q38" s="331">
        <f t="shared" si="30"/>
        <v>0</v>
      </c>
      <c r="R38" s="331">
        <f t="shared" si="30"/>
        <v>0</v>
      </c>
      <c r="S38" s="331">
        <f t="shared" si="30"/>
        <v>0</v>
      </c>
      <c r="T38" s="331">
        <f t="shared" si="30"/>
        <v>0</v>
      </c>
      <c r="U38" s="343">
        <v>1</v>
      </c>
      <c r="V38" s="201" t="s">
        <v>77</v>
      </c>
      <c r="W38" s="201" t="s">
        <v>215</v>
      </c>
      <c r="X38" s="200">
        <v>1</v>
      </c>
      <c r="Y38" s="201">
        <v>2</v>
      </c>
      <c r="Z38" s="201" t="s">
        <v>68</v>
      </c>
      <c r="AA38" s="228"/>
      <c r="AB38" s="304">
        <v>165</v>
      </c>
      <c r="AC38" s="204"/>
      <c r="AD38" s="205"/>
      <c r="AE38" s="415"/>
      <c r="AF38" s="204"/>
      <c r="AG38" s="205"/>
      <c r="AH38" s="204"/>
      <c r="AI38" s="204"/>
      <c r="AJ38" s="205"/>
      <c r="AK38" s="204"/>
      <c r="AL38" s="205"/>
      <c r="AM38" s="204"/>
      <c r="AN38" s="205"/>
      <c r="AO38" s="204"/>
      <c r="AP38" s="163">
        <f t="shared" si="5"/>
        <v>0</v>
      </c>
      <c r="AQ38" s="163" t="str">
        <f t="shared" si="6"/>
        <v>No</v>
      </c>
      <c r="AS38" s="360">
        <v>1</v>
      </c>
      <c r="AT38" s="405">
        <f t="shared" si="7"/>
        <v>0</v>
      </c>
    </row>
    <row r="39" spans="1:46" s="127" customFormat="1" ht="83.15" customHeight="1">
      <c r="A39" s="19"/>
      <c r="B39" s="134" t="s">
        <v>216</v>
      </c>
      <c r="C39" s="192"/>
      <c r="D39" s="239" t="s">
        <v>217</v>
      </c>
      <c r="E39" s="136"/>
      <c r="F39" s="356">
        <v>5.7</v>
      </c>
      <c r="G39" s="338">
        <f t="shared" si="3"/>
        <v>0</v>
      </c>
      <c r="H39" s="331">
        <f>AC39*$X$39</f>
        <v>0</v>
      </c>
      <c r="I39" s="331">
        <f t="shared" ref="I39:T39" si="31">AD39*$X$39</f>
        <v>0</v>
      </c>
      <c r="J39" s="331">
        <f t="shared" si="31"/>
        <v>0</v>
      </c>
      <c r="K39" s="331">
        <f t="shared" si="31"/>
        <v>0</v>
      </c>
      <c r="L39" s="331">
        <f t="shared" si="31"/>
        <v>0</v>
      </c>
      <c r="M39" s="331">
        <f t="shared" si="31"/>
        <v>0</v>
      </c>
      <c r="N39" s="331">
        <f t="shared" si="31"/>
        <v>0</v>
      </c>
      <c r="O39" s="331">
        <f t="shared" si="31"/>
        <v>0</v>
      </c>
      <c r="P39" s="331">
        <f t="shared" si="31"/>
        <v>0</v>
      </c>
      <c r="Q39" s="331">
        <f t="shared" si="31"/>
        <v>0</v>
      </c>
      <c r="R39" s="331">
        <f t="shared" si="31"/>
        <v>0</v>
      </c>
      <c r="S39" s="331">
        <f t="shared" si="31"/>
        <v>0</v>
      </c>
      <c r="T39" s="331">
        <f t="shared" si="31"/>
        <v>0</v>
      </c>
      <c r="U39" s="343">
        <v>1</v>
      </c>
      <c r="V39" s="193" t="s">
        <v>105</v>
      </c>
      <c r="W39" s="193" t="s">
        <v>218</v>
      </c>
      <c r="X39" s="149">
        <v>1</v>
      </c>
      <c r="Y39" s="193">
        <v>6</v>
      </c>
      <c r="Z39" s="193" t="s">
        <v>68</v>
      </c>
      <c r="AA39" s="229"/>
      <c r="AB39" s="304">
        <v>275</v>
      </c>
      <c r="AC39" s="196"/>
      <c r="AD39" s="197"/>
      <c r="AE39" s="414"/>
      <c r="AF39" s="196"/>
      <c r="AG39" s="197"/>
      <c r="AH39" s="196"/>
      <c r="AI39" s="196"/>
      <c r="AJ39" s="197"/>
      <c r="AK39" s="196"/>
      <c r="AL39" s="197"/>
      <c r="AM39" s="196"/>
      <c r="AN39" s="197"/>
      <c r="AO39" s="196"/>
      <c r="AP39" s="162">
        <f t="shared" si="5"/>
        <v>0</v>
      </c>
      <c r="AQ39" s="162" t="str">
        <f t="shared" si="6"/>
        <v>No</v>
      </c>
      <c r="AS39" s="360">
        <v>1</v>
      </c>
      <c r="AT39" s="405">
        <f t="shared" si="7"/>
        <v>0</v>
      </c>
    </row>
    <row r="40" spans="1:46" s="127" customFormat="1" ht="83.15" customHeight="1">
      <c r="A40" s="19"/>
      <c r="B40" s="137" t="s">
        <v>219</v>
      </c>
      <c r="C40" s="192"/>
      <c r="D40" s="236" t="s">
        <v>220</v>
      </c>
      <c r="E40" s="139"/>
      <c r="F40" s="356">
        <v>6.67</v>
      </c>
      <c r="G40" s="338">
        <f t="shared" si="3"/>
        <v>0</v>
      </c>
      <c r="H40" s="331">
        <f>AC40*$X$40</f>
        <v>0</v>
      </c>
      <c r="I40" s="331">
        <f t="shared" ref="I40:T40" si="32">AD40*$X$40</f>
        <v>0</v>
      </c>
      <c r="J40" s="331">
        <f t="shared" si="32"/>
        <v>0</v>
      </c>
      <c r="K40" s="331">
        <f t="shared" si="32"/>
        <v>0</v>
      </c>
      <c r="L40" s="331">
        <f t="shared" si="32"/>
        <v>0</v>
      </c>
      <c r="M40" s="331">
        <f t="shared" si="32"/>
        <v>0</v>
      </c>
      <c r="N40" s="331">
        <f t="shared" si="32"/>
        <v>0</v>
      </c>
      <c r="O40" s="331">
        <f t="shared" si="32"/>
        <v>0</v>
      </c>
      <c r="P40" s="331">
        <f t="shared" si="32"/>
        <v>0</v>
      </c>
      <c r="Q40" s="331">
        <f t="shared" si="32"/>
        <v>0</v>
      </c>
      <c r="R40" s="331">
        <f t="shared" si="32"/>
        <v>0</v>
      </c>
      <c r="S40" s="331">
        <f t="shared" si="32"/>
        <v>0</v>
      </c>
      <c r="T40" s="331">
        <f t="shared" si="32"/>
        <v>0</v>
      </c>
      <c r="U40" s="343">
        <v>1</v>
      </c>
      <c r="V40" s="201" t="s">
        <v>105</v>
      </c>
      <c r="W40" s="201" t="s">
        <v>221</v>
      </c>
      <c r="X40" s="200">
        <v>1</v>
      </c>
      <c r="Y40" s="201">
        <v>6</v>
      </c>
      <c r="Z40" s="201" t="s">
        <v>68</v>
      </c>
      <c r="AA40" s="228"/>
      <c r="AB40" s="304">
        <v>275</v>
      </c>
      <c r="AC40" s="204"/>
      <c r="AD40" s="205"/>
      <c r="AE40" s="415"/>
      <c r="AF40" s="204"/>
      <c r="AG40" s="205"/>
      <c r="AH40" s="204"/>
      <c r="AI40" s="204"/>
      <c r="AJ40" s="205"/>
      <c r="AK40" s="204"/>
      <c r="AL40" s="205"/>
      <c r="AM40" s="204"/>
      <c r="AN40" s="205"/>
      <c r="AO40" s="204"/>
      <c r="AP40" s="163">
        <f t="shared" si="5"/>
        <v>0</v>
      </c>
      <c r="AQ40" s="163" t="str">
        <f t="shared" si="6"/>
        <v>No</v>
      </c>
      <c r="AS40" s="360">
        <v>1</v>
      </c>
      <c r="AT40" s="405">
        <f t="shared" si="7"/>
        <v>0</v>
      </c>
    </row>
    <row r="41" spans="1:46" s="127" customFormat="1" ht="83.15" customHeight="1">
      <c r="A41" s="19"/>
      <c r="B41" s="134" t="s">
        <v>222</v>
      </c>
      <c r="C41" s="192"/>
      <c r="D41" s="239" t="s">
        <v>223</v>
      </c>
      <c r="E41" s="136"/>
      <c r="F41" s="356">
        <v>8.01</v>
      </c>
      <c r="G41" s="338">
        <f t="shared" si="3"/>
        <v>0</v>
      </c>
      <c r="H41" s="331">
        <f>AC41*$X$41</f>
        <v>0</v>
      </c>
      <c r="I41" s="331">
        <f t="shared" ref="I41:T41" si="33">AD41*$X$41</f>
        <v>0</v>
      </c>
      <c r="J41" s="331">
        <f t="shared" si="33"/>
        <v>0</v>
      </c>
      <c r="K41" s="331">
        <f t="shared" si="33"/>
        <v>0</v>
      </c>
      <c r="L41" s="331">
        <f t="shared" si="33"/>
        <v>0</v>
      </c>
      <c r="M41" s="331">
        <f t="shared" si="33"/>
        <v>0</v>
      </c>
      <c r="N41" s="331">
        <f t="shared" si="33"/>
        <v>0</v>
      </c>
      <c r="O41" s="331">
        <f t="shared" si="33"/>
        <v>0</v>
      </c>
      <c r="P41" s="331">
        <f t="shared" si="33"/>
        <v>0</v>
      </c>
      <c r="Q41" s="331">
        <f t="shared" si="33"/>
        <v>0</v>
      </c>
      <c r="R41" s="331">
        <f t="shared" si="33"/>
        <v>0</v>
      </c>
      <c r="S41" s="331">
        <f t="shared" si="33"/>
        <v>0</v>
      </c>
      <c r="T41" s="331">
        <f t="shared" si="33"/>
        <v>0</v>
      </c>
      <c r="U41" s="343">
        <v>1</v>
      </c>
      <c r="V41" s="193" t="s">
        <v>105</v>
      </c>
      <c r="W41" s="193" t="s">
        <v>224</v>
      </c>
      <c r="X41" s="149">
        <v>1</v>
      </c>
      <c r="Y41" s="193">
        <v>6</v>
      </c>
      <c r="Z41" s="193" t="s">
        <v>68</v>
      </c>
      <c r="AA41" s="229"/>
      <c r="AB41" s="304">
        <v>275</v>
      </c>
      <c r="AC41" s="196"/>
      <c r="AD41" s="197"/>
      <c r="AE41" s="414"/>
      <c r="AF41" s="196"/>
      <c r="AG41" s="197"/>
      <c r="AH41" s="196"/>
      <c r="AI41" s="196"/>
      <c r="AJ41" s="197"/>
      <c r="AK41" s="196"/>
      <c r="AL41" s="197"/>
      <c r="AM41" s="196"/>
      <c r="AN41" s="197"/>
      <c r="AO41" s="196"/>
      <c r="AP41" s="162">
        <f t="shared" si="5"/>
        <v>0</v>
      </c>
      <c r="AQ41" s="162" t="str">
        <f t="shared" si="6"/>
        <v>No</v>
      </c>
      <c r="AS41" s="360">
        <v>1</v>
      </c>
      <c r="AT41" s="405">
        <f t="shared" si="7"/>
        <v>0</v>
      </c>
    </row>
    <row r="42" spans="1:46" s="127" customFormat="1" ht="83.15" customHeight="1">
      <c r="A42" s="19"/>
      <c r="B42" s="137" t="s">
        <v>225</v>
      </c>
      <c r="C42" s="192"/>
      <c r="D42" s="236" t="s">
        <v>226</v>
      </c>
      <c r="E42" s="139"/>
      <c r="F42" s="356">
        <v>9.07</v>
      </c>
      <c r="G42" s="338">
        <f t="shared" si="3"/>
        <v>0</v>
      </c>
      <c r="H42" s="331">
        <f>AC42*$X$42</f>
        <v>0</v>
      </c>
      <c r="I42" s="331">
        <f t="shared" ref="I42:T42" si="34">AD42*$X$42</f>
        <v>0</v>
      </c>
      <c r="J42" s="331">
        <f t="shared" si="34"/>
        <v>0</v>
      </c>
      <c r="K42" s="331">
        <f t="shared" si="34"/>
        <v>0</v>
      </c>
      <c r="L42" s="331">
        <f t="shared" si="34"/>
        <v>0</v>
      </c>
      <c r="M42" s="331">
        <f t="shared" si="34"/>
        <v>0</v>
      </c>
      <c r="N42" s="331">
        <f t="shared" si="34"/>
        <v>0</v>
      </c>
      <c r="O42" s="331">
        <f t="shared" si="34"/>
        <v>0</v>
      </c>
      <c r="P42" s="331">
        <f t="shared" si="34"/>
        <v>0</v>
      </c>
      <c r="Q42" s="331">
        <f t="shared" si="34"/>
        <v>0</v>
      </c>
      <c r="R42" s="331">
        <f t="shared" si="34"/>
        <v>0</v>
      </c>
      <c r="S42" s="331">
        <f t="shared" si="34"/>
        <v>0</v>
      </c>
      <c r="T42" s="331">
        <f t="shared" si="34"/>
        <v>0</v>
      </c>
      <c r="U42" s="343">
        <v>1</v>
      </c>
      <c r="V42" s="201" t="s">
        <v>105</v>
      </c>
      <c r="W42" s="201" t="s">
        <v>227</v>
      </c>
      <c r="X42" s="200">
        <v>1</v>
      </c>
      <c r="Y42" s="201">
        <v>6</v>
      </c>
      <c r="Z42" s="201" t="s">
        <v>68</v>
      </c>
      <c r="AA42" s="228"/>
      <c r="AB42" s="304">
        <v>275</v>
      </c>
      <c r="AC42" s="204"/>
      <c r="AD42" s="205"/>
      <c r="AE42" s="415"/>
      <c r="AF42" s="204"/>
      <c r="AG42" s="205"/>
      <c r="AH42" s="204"/>
      <c r="AI42" s="204"/>
      <c r="AJ42" s="205"/>
      <c r="AK42" s="204"/>
      <c r="AL42" s="205"/>
      <c r="AM42" s="204"/>
      <c r="AN42" s="205"/>
      <c r="AO42" s="204"/>
      <c r="AP42" s="163">
        <f t="shared" si="5"/>
        <v>0</v>
      </c>
      <c r="AQ42" s="163" t="str">
        <f t="shared" si="6"/>
        <v>No</v>
      </c>
      <c r="AS42" s="360">
        <v>1</v>
      </c>
      <c r="AT42" s="405">
        <f t="shared" si="7"/>
        <v>0</v>
      </c>
    </row>
    <row r="43" spans="1:46" s="127" customFormat="1" ht="83.15" customHeight="1">
      <c r="A43" s="19"/>
      <c r="B43" s="134" t="s">
        <v>228</v>
      </c>
      <c r="C43" s="192"/>
      <c r="D43" s="239" t="s">
        <v>229</v>
      </c>
      <c r="E43" s="136"/>
      <c r="F43" s="356">
        <v>9.9499999999999993</v>
      </c>
      <c r="G43" s="338">
        <f t="shared" si="3"/>
        <v>0</v>
      </c>
      <c r="H43" s="331">
        <f>AC43*$X$43</f>
        <v>0</v>
      </c>
      <c r="I43" s="331">
        <f t="shared" ref="I43:T43" si="35">AD43*$X$43</f>
        <v>0</v>
      </c>
      <c r="J43" s="331">
        <f t="shared" si="35"/>
        <v>0</v>
      </c>
      <c r="K43" s="331">
        <f t="shared" si="35"/>
        <v>0</v>
      </c>
      <c r="L43" s="331">
        <f t="shared" si="35"/>
        <v>0</v>
      </c>
      <c r="M43" s="331">
        <f t="shared" si="35"/>
        <v>0</v>
      </c>
      <c r="N43" s="331">
        <f t="shared" si="35"/>
        <v>0</v>
      </c>
      <c r="O43" s="331">
        <f t="shared" si="35"/>
        <v>0</v>
      </c>
      <c r="P43" s="331">
        <f t="shared" si="35"/>
        <v>0</v>
      </c>
      <c r="Q43" s="331">
        <f t="shared" si="35"/>
        <v>0</v>
      </c>
      <c r="R43" s="331">
        <f t="shared" si="35"/>
        <v>0</v>
      </c>
      <c r="S43" s="331">
        <f t="shared" si="35"/>
        <v>0</v>
      </c>
      <c r="T43" s="331">
        <f t="shared" si="35"/>
        <v>0</v>
      </c>
      <c r="U43" s="343">
        <v>1</v>
      </c>
      <c r="V43" s="193" t="s">
        <v>230</v>
      </c>
      <c r="W43" s="193" t="s">
        <v>231</v>
      </c>
      <c r="X43" s="149">
        <v>1</v>
      </c>
      <c r="Y43" s="193">
        <v>14</v>
      </c>
      <c r="Z43" s="193" t="s">
        <v>68</v>
      </c>
      <c r="AA43" s="229"/>
      <c r="AB43" s="304">
        <v>320</v>
      </c>
      <c r="AC43" s="196"/>
      <c r="AD43" s="197"/>
      <c r="AE43" s="414"/>
      <c r="AF43" s="196"/>
      <c r="AG43" s="197"/>
      <c r="AH43" s="196"/>
      <c r="AI43" s="196"/>
      <c r="AJ43" s="197"/>
      <c r="AK43" s="196"/>
      <c r="AL43" s="197"/>
      <c r="AM43" s="196"/>
      <c r="AN43" s="197"/>
      <c r="AO43" s="196"/>
      <c r="AP43" s="162">
        <f t="shared" si="5"/>
        <v>0</v>
      </c>
      <c r="AQ43" s="162" t="str">
        <f t="shared" si="6"/>
        <v>No</v>
      </c>
      <c r="AS43" s="360">
        <v>1</v>
      </c>
      <c r="AT43" s="405">
        <f t="shared" si="7"/>
        <v>0</v>
      </c>
    </row>
    <row r="44" spans="1:46" s="127" customFormat="1" ht="83.15" customHeight="1">
      <c r="A44" s="19"/>
      <c r="B44" s="137" t="s">
        <v>232</v>
      </c>
      <c r="C44" s="192"/>
      <c r="D44" s="236" t="s">
        <v>233</v>
      </c>
      <c r="E44" s="139"/>
      <c r="F44" s="356">
        <v>11.5</v>
      </c>
      <c r="G44" s="338">
        <f t="shared" si="3"/>
        <v>0</v>
      </c>
      <c r="H44" s="331">
        <f>AC44*$X$44</f>
        <v>0</v>
      </c>
      <c r="I44" s="331">
        <f t="shared" ref="I44:T44" si="36">AD44*$X$44</f>
        <v>0</v>
      </c>
      <c r="J44" s="331">
        <f t="shared" si="36"/>
        <v>0</v>
      </c>
      <c r="K44" s="331">
        <f t="shared" si="36"/>
        <v>0</v>
      </c>
      <c r="L44" s="331">
        <f t="shared" si="36"/>
        <v>0</v>
      </c>
      <c r="M44" s="331">
        <f t="shared" si="36"/>
        <v>0</v>
      </c>
      <c r="N44" s="331">
        <f t="shared" si="36"/>
        <v>0</v>
      </c>
      <c r="O44" s="331">
        <f t="shared" si="36"/>
        <v>0</v>
      </c>
      <c r="P44" s="331">
        <f t="shared" si="36"/>
        <v>0</v>
      </c>
      <c r="Q44" s="331">
        <f t="shared" si="36"/>
        <v>0</v>
      </c>
      <c r="R44" s="331">
        <f t="shared" si="36"/>
        <v>0</v>
      </c>
      <c r="S44" s="331">
        <f t="shared" si="36"/>
        <v>0</v>
      </c>
      <c r="T44" s="331">
        <f t="shared" si="36"/>
        <v>0</v>
      </c>
      <c r="U44" s="343">
        <v>1</v>
      </c>
      <c r="V44" s="201" t="s">
        <v>230</v>
      </c>
      <c r="W44" s="201" t="s">
        <v>234</v>
      </c>
      <c r="X44" s="200">
        <v>1</v>
      </c>
      <c r="Y44" s="201">
        <v>14</v>
      </c>
      <c r="Z44" s="201" t="s">
        <v>68</v>
      </c>
      <c r="AA44" s="228"/>
      <c r="AB44" s="304">
        <v>330</v>
      </c>
      <c r="AC44" s="204"/>
      <c r="AD44" s="205"/>
      <c r="AE44" s="415"/>
      <c r="AF44" s="204"/>
      <c r="AG44" s="205"/>
      <c r="AH44" s="204"/>
      <c r="AI44" s="204"/>
      <c r="AJ44" s="205"/>
      <c r="AK44" s="204"/>
      <c r="AL44" s="205"/>
      <c r="AM44" s="204"/>
      <c r="AN44" s="205"/>
      <c r="AO44" s="204"/>
      <c r="AP44" s="163">
        <f t="shared" si="5"/>
        <v>0</v>
      </c>
      <c r="AQ44" s="163" t="str">
        <f t="shared" si="6"/>
        <v>No</v>
      </c>
      <c r="AS44" s="360">
        <v>1</v>
      </c>
      <c r="AT44" s="405">
        <f t="shared" si="7"/>
        <v>0</v>
      </c>
    </row>
    <row r="45" spans="1:46" s="127" customFormat="1" ht="83.15" customHeight="1">
      <c r="A45" s="19"/>
      <c r="B45" s="134" t="s">
        <v>235</v>
      </c>
      <c r="C45" s="192"/>
      <c r="D45" s="239" t="s">
        <v>236</v>
      </c>
      <c r="E45" s="136"/>
      <c r="F45" s="356">
        <v>13.87</v>
      </c>
      <c r="G45" s="338">
        <f t="shared" si="3"/>
        <v>0</v>
      </c>
      <c r="H45" s="331">
        <f>AC45*$X$45</f>
        <v>0</v>
      </c>
      <c r="I45" s="331">
        <f t="shared" ref="I45:T45" si="37">AD45*$X$45</f>
        <v>0</v>
      </c>
      <c r="J45" s="331">
        <f t="shared" si="37"/>
        <v>0</v>
      </c>
      <c r="K45" s="331">
        <f t="shared" si="37"/>
        <v>0</v>
      </c>
      <c r="L45" s="331">
        <f t="shared" si="37"/>
        <v>0</v>
      </c>
      <c r="M45" s="331">
        <f t="shared" si="37"/>
        <v>0</v>
      </c>
      <c r="N45" s="331">
        <f t="shared" si="37"/>
        <v>0</v>
      </c>
      <c r="O45" s="331">
        <f t="shared" si="37"/>
        <v>0</v>
      </c>
      <c r="P45" s="331">
        <f t="shared" si="37"/>
        <v>0</v>
      </c>
      <c r="Q45" s="331">
        <f t="shared" si="37"/>
        <v>0</v>
      </c>
      <c r="R45" s="331">
        <f t="shared" si="37"/>
        <v>0</v>
      </c>
      <c r="S45" s="331">
        <f t="shared" si="37"/>
        <v>0</v>
      </c>
      <c r="T45" s="331">
        <f t="shared" si="37"/>
        <v>0</v>
      </c>
      <c r="U45" s="343">
        <v>1</v>
      </c>
      <c r="V45" s="193" t="s">
        <v>230</v>
      </c>
      <c r="W45" s="193" t="s">
        <v>237</v>
      </c>
      <c r="X45" s="149">
        <v>1</v>
      </c>
      <c r="Y45" s="193">
        <v>14</v>
      </c>
      <c r="Z45" s="193" t="s">
        <v>68</v>
      </c>
      <c r="AA45" s="229"/>
      <c r="AB45" s="304">
        <v>350</v>
      </c>
      <c r="AC45" s="196"/>
      <c r="AD45" s="197"/>
      <c r="AE45" s="414"/>
      <c r="AF45" s="196"/>
      <c r="AG45" s="197"/>
      <c r="AH45" s="196"/>
      <c r="AI45" s="196"/>
      <c r="AJ45" s="197"/>
      <c r="AK45" s="196"/>
      <c r="AL45" s="197"/>
      <c r="AM45" s="196"/>
      <c r="AN45" s="197"/>
      <c r="AO45" s="196"/>
      <c r="AP45" s="162">
        <f t="shared" si="5"/>
        <v>0</v>
      </c>
      <c r="AQ45" s="162" t="str">
        <f t="shared" si="6"/>
        <v>No</v>
      </c>
      <c r="AS45" s="360">
        <v>1</v>
      </c>
      <c r="AT45" s="405">
        <f t="shared" si="7"/>
        <v>0</v>
      </c>
    </row>
    <row r="46" spans="1:46" s="127" customFormat="1" ht="83.15" customHeight="1">
      <c r="A46" s="19"/>
      <c r="B46" s="137" t="s">
        <v>238</v>
      </c>
      <c r="C46" s="192"/>
      <c r="D46" s="236" t="s">
        <v>239</v>
      </c>
      <c r="E46" s="139"/>
      <c r="F46" s="356">
        <v>15.6</v>
      </c>
      <c r="G46" s="338">
        <f t="shared" si="3"/>
        <v>0</v>
      </c>
      <c r="H46" s="331">
        <f>AC46*$X$46</f>
        <v>0</v>
      </c>
      <c r="I46" s="331">
        <f t="shared" ref="I46:T46" si="38">AD46*$X$46</f>
        <v>0</v>
      </c>
      <c r="J46" s="331">
        <f t="shared" si="38"/>
        <v>0</v>
      </c>
      <c r="K46" s="331">
        <f t="shared" si="38"/>
        <v>0</v>
      </c>
      <c r="L46" s="331">
        <f t="shared" si="38"/>
        <v>0</v>
      </c>
      <c r="M46" s="331">
        <f t="shared" si="38"/>
        <v>0</v>
      </c>
      <c r="N46" s="331">
        <f t="shared" si="38"/>
        <v>0</v>
      </c>
      <c r="O46" s="331">
        <f t="shared" si="38"/>
        <v>0</v>
      </c>
      <c r="P46" s="331">
        <f t="shared" si="38"/>
        <v>0</v>
      </c>
      <c r="Q46" s="331">
        <f t="shared" si="38"/>
        <v>0</v>
      </c>
      <c r="R46" s="331">
        <f t="shared" si="38"/>
        <v>0</v>
      </c>
      <c r="S46" s="331">
        <f t="shared" si="38"/>
        <v>0</v>
      </c>
      <c r="T46" s="331">
        <f t="shared" si="38"/>
        <v>0</v>
      </c>
      <c r="U46" s="343">
        <v>1</v>
      </c>
      <c r="V46" s="201" t="s">
        <v>230</v>
      </c>
      <c r="W46" s="201" t="s">
        <v>240</v>
      </c>
      <c r="X46" s="200">
        <v>1</v>
      </c>
      <c r="Y46" s="201">
        <v>18</v>
      </c>
      <c r="Z46" s="201" t="s">
        <v>68</v>
      </c>
      <c r="AA46" s="228"/>
      <c r="AB46" s="304">
        <v>390</v>
      </c>
      <c r="AC46" s="203"/>
      <c r="AD46" s="203"/>
      <c r="AE46" s="417"/>
      <c r="AF46" s="204"/>
      <c r="AG46" s="205"/>
      <c r="AH46" s="204"/>
      <c r="AI46" s="204"/>
      <c r="AJ46" s="205"/>
      <c r="AK46" s="204"/>
      <c r="AL46" s="205"/>
      <c r="AM46" s="204"/>
      <c r="AN46" s="205"/>
      <c r="AO46" s="204"/>
      <c r="AP46" s="403">
        <f t="shared" si="5"/>
        <v>0</v>
      </c>
      <c r="AQ46" s="206" t="str">
        <f t="shared" si="6"/>
        <v>No</v>
      </c>
      <c r="AS46" s="360">
        <v>1</v>
      </c>
      <c r="AT46" s="406">
        <f t="shared" si="7"/>
        <v>0</v>
      </c>
    </row>
    <row r="47" spans="1:46" s="127" customFormat="1" ht="83.15" customHeight="1">
      <c r="A47" s="19"/>
      <c r="B47" s="207" t="s">
        <v>241</v>
      </c>
      <c r="C47" s="541"/>
      <c r="D47" s="237" t="s">
        <v>242</v>
      </c>
      <c r="E47" s="141"/>
      <c r="F47" s="354">
        <f>SUM(F23:F46)</f>
        <v>115.02000000000001</v>
      </c>
      <c r="G47" s="338">
        <f t="shared" si="3"/>
        <v>0</v>
      </c>
      <c r="H47" s="331">
        <f>AC47*$X$47</f>
        <v>0</v>
      </c>
      <c r="I47" s="331">
        <f t="shared" ref="I47:T47" si="39">AD47*$X$47</f>
        <v>0</v>
      </c>
      <c r="J47" s="331">
        <f t="shared" si="39"/>
        <v>0</v>
      </c>
      <c r="K47" s="331">
        <f t="shared" si="39"/>
        <v>0</v>
      </c>
      <c r="L47" s="331">
        <f t="shared" si="39"/>
        <v>0</v>
      </c>
      <c r="M47" s="331">
        <f t="shared" si="39"/>
        <v>0</v>
      </c>
      <c r="N47" s="331">
        <f t="shared" si="39"/>
        <v>0</v>
      </c>
      <c r="O47" s="331">
        <f t="shared" si="39"/>
        <v>0</v>
      </c>
      <c r="P47" s="331">
        <f t="shared" si="39"/>
        <v>0</v>
      </c>
      <c r="Q47" s="331">
        <f t="shared" si="39"/>
        <v>0</v>
      </c>
      <c r="R47" s="331">
        <f t="shared" si="39"/>
        <v>0</v>
      </c>
      <c r="S47" s="331">
        <f t="shared" si="39"/>
        <v>0</v>
      </c>
      <c r="T47" s="331">
        <f t="shared" si="39"/>
        <v>0</v>
      </c>
      <c r="U47" s="346">
        <f>SUM(U23:U46)</f>
        <v>24</v>
      </c>
      <c r="V47" s="209" t="s">
        <v>243</v>
      </c>
      <c r="W47" s="209"/>
      <c r="X47" s="208">
        <v>24</v>
      </c>
      <c r="Y47" s="209">
        <f>SUM(Y23:Y46)</f>
        <v>92</v>
      </c>
      <c r="Z47" s="209" t="s">
        <v>68</v>
      </c>
      <c r="AA47" s="210"/>
      <c r="AB47" s="211">
        <f>SUM(AB23:AB46)</f>
        <v>4238</v>
      </c>
      <c r="AC47" s="505"/>
      <c r="AD47" s="212"/>
      <c r="AE47" s="250"/>
      <c r="AF47" s="213"/>
      <c r="AG47" s="214"/>
      <c r="AH47" s="213"/>
      <c r="AI47" s="213"/>
      <c r="AJ47" s="214"/>
      <c r="AK47" s="213"/>
      <c r="AL47" s="214"/>
      <c r="AM47" s="213"/>
      <c r="AN47" s="214"/>
      <c r="AO47" s="213"/>
      <c r="AP47" s="399">
        <f t="shared" si="5"/>
        <v>0</v>
      </c>
      <c r="AQ47" s="276" t="str">
        <f t="shared" si="6"/>
        <v>No</v>
      </c>
      <c r="AS47" s="302">
        <v>24</v>
      </c>
      <c r="AT47" s="115">
        <f t="shared" si="7"/>
        <v>0</v>
      </c>
    </row>
    <row r="48" spans="1:46" ht="170.15" customHeight="1">
      <c r="G48" s="338">
        <f t="shared" si="3"/>
        <v>0</v>
      </c>
      <c r="H48" s="331"/>
      <c r="I48" s="432"/>
      <c r="J48" s="483"/>
      <c r="K48" s="482"/>
      <c r="L48" s="480"/>
      <c r="M48" s="474"/>
      <c r="N48" s="473"/>
      <c r="O48" s="472"/>
      <c r="P48" s="470"/>
      <c r="Q48" s="464"/>
      <c r="R48" s="458"/>
      <c r="S48" s="457"/>
      <c r="T48" s="456"/>
      <c r="AB48" s="179" t="s">
        <v>244</v>
      </c>
      <c r="AC48" s="280"/>
      <c r="AD48" s="280"/>
      <c r="AE48" s="418"/>
      <c r="AF48" s="280"/>
      <c r="AG48" s="280"/>
      <c r="AH48" s="280"/>
      <c r="AI48" s="280"/>
      <c r="AJ48" s="280"/>
      <c r="AK48" s="280"/>
      <c r="AL48" s="390"/>
      <c r="AM48" s="280"/>
      <c r="AN48" s="280"/>
      <c r="AO48" s="280"/>
      <c r="AP48" s="224"/>
      <c r="AQ48" s="275"/>
      <c r="AT48" s="402"/>
    </row>
    <row r="49" spans="1:47" s="127" customFormat="1" ht="83.25" customHeight="1">
      <c r="A49" s="19"/>
      <c r="B49" s="295" t="s">
        <v>245</v>
      </c>
      <c r="C49" s="296"/>
      <c r="D49" s="238" t="s">
        <v>246</v>
      </c>
      <c r="E49" s="218"/>
      <c r="F49" s="347">
        <v>11.35</v>
      </c>
      <c r="G49" s="338">
        <f t="shared" si="3"/>
        <v>0</v>
      </c>
      <c r="H49" s="331">
        <f>AC49*$X$49</f>
        <v>0</v>
      </c>
      <c r="I49" s="331">
        <f t="shared" ref="I49:T49" si="40">AD49*$X$49</f>
        <v>0</v>
      </c>
      <c r="J49" s="331">
        <f t="shared" si="40"/>
        <v>0</v>
      </c>
      <c r="K49" s="331">
        <f t="shared" si="40"/>
        <v>0</v>
      </c>
      <c r="L49" s="331">
        <f t="shared" si="40"/>
        <v>0</v>
      </c>
      <c r="M49" s="331">
        <f t="shared" si="40"/>
        <v>0</v>
      </c>
      <c r="N49" s="331">
        <f t="shared" si="40"/>
        <v>0</v>
      </c>
      <c r="O49" s="331">
        <f t="shared" si="40"/>
        <v>0</v>
      </c>
      <c r="P49" s="331">
        <f t="shared" si="40"/>
        <v>0</v>
      </c>
      <c r="Q49" s="331">
        <f t="shared" si="40"/>
        <v>0</v>
      </c>
      <c r="R49" s="331">
        <f t="shared" si="40"/>
        <v>0</v>
      </c>
      <c r="S49" s="331">
        <f t="shared" si="40"/>
        <v>0</v>
      </c>
      <c r="T49" s="331">
        <f t="shared" si="40"/>
        <v>0</v>
      </c>
      <c r="U49" s="347">
        <v>1</v>
      </c>
      <c r="V49" s="217" t="s">
        <v>156</v>
      </c>
      <c r="W49" s="357" t="s">
        <v>247</v>
      </c>
      <c r="X49" s="217">
        <v>1</v>
      </c>
      <c r="Y49" s="217">
        <v>8</v>
      </c>
      <c r="Z49" s="217" t="s">
        <v>68</v>
      </c>
      <c r="AA49" s="217"/>
      <c r="AB49" s="298">
        <v>410</v>
      </c>
      <c r="AC49" s="287"/>
      <c r="AD49" s="288"/>
      <c r="AE49" s="419"/>
      <c r="AF49" s="293"/>
      <c r="AG49" s="287"/>
      <c r="AH49" s="287"/>
      <c r="AI49" s="287"/>
      <c r="AJ49" s="287"/>
      <c r="AK49" s="287"/>
      <c r="AL49" s="288"/>
      <c r="AM49" s="287"/>
      <c r="AN49" s="287"/>
      <c r="AO49" s="300"/>
      <c r="AP49" s="224">
        <f t="shared" si="5"/>
        <v>0</v>
      </c>
      <c r="AQ49" s="225" t="str">
        <f t="shared" si="6"/>
        <v>No</v>
      </c>
      <c r="AS49" s="361">
        <v>1</v>
      </c>
      <c r="AT49" s="404">
        <f t="shared" si="7"/>
        <v>0</v>
      </c>
    </row>
    <row r="50" spans="1:47" s="127" customFormat="1" ht="83.25" customHeight="1">
      <c r="A50" s="19"/>
      <c r="B50" s="285" t="s">
        <v>248</v>
      </c>
      <c r="D50" s="236" t="s">
        <v>249</v>
      </c>
      <c r="E50" s="139"/>
      <c r="F50" s="343">
        <v>7.75</v>
      </c>
      <c r="G50" s="338">
        <f t="shared" si="3"/>
        <v>0</v>
      </c>
      <c r="H50" s="331">
        <f>AC50*$X$50</f>
        <v>0</v>
      </c>
      <c r="I50" s="331">
        <f t="shared" ref="I50:T50" si="41">AD50*$X$50</f>
        <v>0</v>
      </c>
      <c r="J50" s="331">
        <f t="shared" si="41"/>
        <v>0</v>
      </c>
      <c r="K50" s="331">
        <f t="shared" si="41"/>
        <v>0</v>
      </c>
      <c r="L50" s="331">
        <f t="shared" si="41"/>
        <v>0</v>
      </c>
      <c r="M50" s="331">
        <f t="shared" si="41"/>
        <v>0</v>
      </c>
      <c r="N50" s="331">
        <f t="shared" si="41"/>
        <v>0</v>
      </c>
      <c r="O50" s="331">
        <f t="shared" si="41"/>
        <v>0</v>
      </c>
      <c r="P50" s="331">
        <f t="shared" si="41"/>
        <v>0</v>
      </c>
      <c r="Q50" s="331">
        <f t="shared" si="41"/>
        <v>0</v>
      </c>
      <c r="R50" s="331">
        <f t="shared" si="41"/>
        <v>0</v>
      </c>
      <c r="S50" s="331">
        <f t="shared" si="41"/>
        <v>0</v>
      </c>
      <c r="T50" s="331">
        <f t="shared" si="41"/>
        <v>0</v>
      </c>
      <c r="U50" s="343">
        <v>1</v>
      </c>
      <c r="V50" s="200" t="s">
        <v>230</v>
      </c>
      <c r="W50" s="358" t="s">
        <v>250</v>
      </c>
      <c r="X50" s="200">
        <v>1</v>
      </c>
      <c r="Y50" s="200">
        <v>4</v>
      </c>
      <c r="Z50" s="200" t="s">
        <v>68</v>
      </c>
      <c r="AA50" s="149"/>
      <c r="AB50" s="504">
        <v>360</v>
      </c>
      <c r="AC50" s="204"/>
      <c r="AD50" s="289"/>
      <c r="AE50" s="415"/>
      <c r="AF50" s="204"/>
      <c r="AG50" s="204"/>
      <c r="AH50" s="204"/>
      <c r="AI50" s="204"/>
      <c r="AJ50" s="289"/>
      <c r="AK50" s="289"/>
      <c r="AL50" s="289"/>
      <c r="AM50" s="289"/>
      <c r="AN50" s="204"/>
      <c r="AO50" s="205"/>
      <c r="AP50" s="206">
        <f t="shared" si="5"/>
        <v>0</v>
      </c>
      <c r="AQ50" s="163" t="str">
        <f t="shared" si="6"/>
        <v>No</v>
      </c>
      <c r="AS50" s="362">
        <v>1</v>
      </c>
      <c r="AT50" s="405">
        <f t="shared" si="7"/>
        <v>0</v>
      </c>
    </row>
    <row r="51" spans="1:47" s="127" customFormat="1" ht="83.25" customHeight="1">
      <c r="A51" s="19"/>
      <c r="B51" s="294" t="s">
        <v>251</v>
      </c>
      <c r="D51" s="130" t="s">
        <v>252</v>
      </c>
      <c r="E51" s="136"/>
      <c r="F51" s="343">
        <v>5.55</v>
      </c>
      <c r="G51" s="338">
        <f t="shared" si="3"/>
        <v>0</v>
      </c>
      <c r="H51" s="331">
        <f>AC51*$X$51</f>
        <v>0</v>
      </c>
      <c r="I51" s="331">
        <f t="shared" ref="I51:T51" si="42">AD51*$X$51</f>
        <v>0</v>
      </c>
      <c r="J51" s="331">
        <f t="shared" si="42"/>
        <v>0</v>
      </c>
      <c r="K51" s="331">
        <f t="shared" si="42"/>
        <v>0</v>
      </c>
      <c r="L51" s="331">
        <f t="shared" si="42"/>
        <v>0</v>
      </c>
      <c r="M51" s="331">
        <f t="shared" si="42"/>
        <v>0</v>
      </c>
      <c r="N51" s="331">
        <f t="shared" si="42"/>
        <v>0</v>
      </c>
      <c r="O51" s="331">
        <f t="shared" si="42"/>
        <v>0</v>
      </c>
      <c r="P51" s="331">
        <f t="shared" si="42"/>
        <v>0</v>
      </c>
      <c r="Q51" s="331">
        <f t="shared" si="42"/>
        <v>0</v>
      </c>
      <c r="R51" s="331">
        <f t="shared" si="42"/>
        <v>0</v>
      </c>
      <c r="S51" s="331">
        <f t="shared" si="42"/>
        <v>0</v>
      </c>
      <c r="T51" s="331">
        <f t="shared" si="42"/>
        <v>0</v>
      </c>
      <c r="U51" s="343">
        <v>1</v>
      </c>
      <c r="V51" s="149" t="s">
        <v>230</v>
      </c>
      <c r="W51" s="266" t="s">
        <v>253</v>
      </c>
      <c r="X51" s="149">
        <v>1</v>
      </c>
      <c r="Y51" s="149">
        <v>2</v>
      </c>
      <c r="Z51" s="149" t="s">
        <v>68</v>
      </c>
      <c r="AA51" s="149"/>
      <c r="AB51" s="504">
        <v>320</v>
      </c>
      <c r="AC51" s="293"/>
      <c r="AD51" s="290"/>
      <c r="AE51" s="420"/>
      <c r="AF51" s="293"/>
      <c r="AG51" s="293"/>
      <c r="AH51" s="293"/>
      <c r="AI51" s="290"/>
      <c r="AJ51" s="290"/>
      <c r="AK51" s="290"/>
      <c r="AL51" s="290"/>
      <c r="AM51" s="290"/>
      <c r="AN51" s="293"/>
      <c r="AO51" s="390"/>
      <c r="AP51" s="198">
        <f t="shared" si="5"/>
        <v>0</v>
      </c>
      <c r="AQ51" s="162" t="str">
        <f t="shared" si="6"/>
        <v>No</v>
      </c>
      <c r="AS51" s="362">
        <v>1</v>
      </c>
      <c r="AT51" s="405">
        <f t="shared" si="7"/>
        <v>0</v>
      </c>
    </row>
    <row r="52" spans="1:47" s="127" customFormat="1" ht="83.25" customHeight="1">
      <c r="A52" s="19"/>
      <c r="B52" s="285" t="s">
        <v>254</v>
      </c>
      <c r="D52" s="236" t="s">
        <v>255</v>
      </c>
      <c r="E52" s="139"/>
      <c r="F52" s="343">
        <v>3.42</v>
      </c>
      <c r="G52" s="338">
        <f t="shared" si="3"/>
        <v>0</v>
      </c>
      <c r="H52" s="331">
        <f>AC52*$X$52</f>
        <v>0</v>
      </c>
      <c r="I52" s="331">
        <f t="shared" ref="I52:T52" si="43">AD52*$X$52</f>
        <v>0</v>
      </c>
      <c r="J52" s="331">
        <f t="shared" si="43"/>
        <v>0</v>
      </c>
      <c r="K52" s="331">
        <f t="shared" si="43"/>
        <v>0</v>
      </c>
      <c r="L52" s="331">
        <f t="shared" si="43"/>
        <v>0</v>
      </c>
      <c r="M52" s="331">
        <f t="shared" si="43"/>
        <v>0</v>
      </c>
      <c r="N52" s="331">
        <f t="shared" si="43"/>
        <v>0</v>
      </c>
      <c r="O52" s="331">
        <f t="shared" si="43"/>
        <v>0</v>
      </c>
      <c r="P52" s="331">
        <f t="shared" si="43"/>
        <v>0</v>
      </c>
      <c r="Q52" s="331">
        <f t="shared" si="43"/>
        <v>0</v>
      </c>
      <c r="R52" s="331">
        <f t="shared" si="43"/>
        <v>0</v>
      </c>
      <c r="S52" s="331">
        <f t="shared" si="43"/>
        <v>0</v>
      </c>
      <c r="T52" s="331">
        <f t="shared" si="43"/>
        <v>0</v>
      </c>
      <c r="U52" s="343">
        <v>1</v>
      </c>
      <c r="V52" s="200" t="s">
        <v>105</v>
      </c>
      <c r="W52" s="358" t="s">
        <v>256</v>
      </c>
      <c r="X52" s="200">
        <v>1</v>
      </c>
      <c r="Y52" s="200">
        <v>0</v>
      </c>
      <c r="Z52" s="200" t="s">
        <v>68</v>
      </c>
      <c r="AA52" s="149"/>
      <c r="AB52" s="504">
        <v>220</v>
      </c>
      <c r="AC52" s="204"/>
      <c r="AD52" s="289"/>
      <c r="AE52" s="421"/>
      <c r="AF52" s="289"/>
      <c r="AG52" s="289"/>
      <c r="AH52" s="289"/>
      <c r="AI52" s="289"/>
      <c r="AJ52" s="289"/>
      <c r="AK52" s="289"/>
      <c r="AL52" s="289"/>
      <c r="AM52" s="289"/>
      <c r="AN52" s="204"/>
      <c r="AO52" s="205"/>
      <c r="AP52" s="206">
        <f t="shared" si="5"/>
        <v>0</v>
      </c>
      <c r="AQ52" s="163" t="str">
        <f t="shared" si="6"/>
        <v>No</v>
      </c>
      <c r="AS52" s="362">
        <v>1</v>
      </c>
      <c r="AT52" s="405">
        <f t="shared" si="7"/>
        <v>0</v>
      </c>
    </row>
    <row r="53" spans="1:47" s="127" customFormat="1" ht="83.25" customHeight="1">
      <c r="A53" s="19"/>
      <c r="B53" s="294" t="s">
        <v>257</v>
      </c>
      <c r="D53" s="130" t="s">
        <v>258</v>
      </c>
      <c r="E53" s="136"/>
      <c r="F53" s="343">
        <v>2.2000000000000002</v>
      </c>
      <c r="G53" s="338">
        <f t="shared" si="3"/>
        <v>0</v>
      </c>
      <c r="H53" s="331">
        <f>AC53*$X$53</f>
        <v>0</v>
      </c>
      <c r="I53" s="331">
        <f t="shared" ref="I53:T53" si="44">AD53*$X$53</f>
        <v>0</v>
      </c>
      <c r="J53" s="331">
        <f t="shared" si="44"/>
        <v>0</v>
      </c>
      <c r="K53" s="331">
        <f t="shared" si="44"/>
        <v>0</v>
      </c>
      <c r="L53" s="331">
        <f t="shared" si="44"/>
        <v>0</v>
      </c>
      <c r="M53" s="331">
        <f t="shared" si="44"/>
        <v>0</v>
      </c>
      <c r="N53" s="331">
        <f t="shared" si="44"/>
        <v>0</v>
      </c>
      <c r="O53" s="331">
        <f t="shared" si="44"/>
        <v>0</v>
      </c>
      <c r="P53" s="331">
        <f t="shared" si="44"/>
        <v>0</v>
      </c>
      <c r="Q53" s="331">
        <f t="shared" si="44"/>
        <v>0</v>
      </c>
      <c r="R53" s="331">
        <f t="shared" si="44"/>
        <v>0</v>
      </c>
      <c r="S53" s="331">
        <f t="shared" si="44"/>
        <v>0</v>
      </c>
      <c r="T53" s="331">
        <f t="shared" si="44"/>
        <v>0</v>
      </c>
      <c r="U53" s="343">
        <v>1</v>
      </c>
      <c r="V53" s="149" t="s">
        <v>77</v>
      </c>
      <c r="W53" s="266" t="s">
        <v>259</v>
      </c>
      <c r="X53" s="149">
        <v>1</v>
      </c>
      <c r="Y53" s="149">
        <v>0</v>
      </c>
      <c r="Z53" s="149" t="s">
        <v>68</v>
      </c>
      <c r="AA53" s="149"/>
      <c r="AB53" s="299">
        <v>160</v>
      </c>
      <c r="AC53" s="293"/>
      <c r="AD53" s="284"/>
      <c r="AE53" s="422"/>
      <c r="AF53" s="283"/>
      <c r="AG53" s="284"/>
      <c r="AH53" s="283"/>
      <c r="AI53" s="283"/>
      <c r="AJ53" s="283"/>
      <c r="AK53" s="283"/>
      <c r="AL53" s="284"/>
      <c r="AM53" s="283"/>
      <c r="AN53" s="394"/>
      <c r="AO53" s="394"/>
      <c r="AP53" s="412">
        <f t="shared" si="5"/>
        <v>0</v>
      </c>
      <c r="AQ53" s="198" t="str">
        <f t="shared" si="6"/>
        <v>No</v>
      </c>
      <c r="AS53" s="362">
        <v>1</v>
      </c>
      <c r="AT53" s="406">
        <f t="shared" si="7"/>
        <v>0</v>
      </c>
    </row>
    <row r="54" spans="1:47" s="127" customFormat="1" ht="83.25" customHeight="1">
      <c r="A54" s="19"/>
      <c r="B54" s="207" t="s">
        <v>260</v>
      </c>
      <c r="C54" s="540"/>
      <c r="D54" s="237" t="s">
        <v>261</v>
      </c>
      <c r="E54" s="208"/>
      <c r="F54" s="348">
        <f>SUM(F49:F53)</f>
        <v>30.27</v>
      </c>
      <c r="G54" s="338">
        <f t="shared" si="3"/>
        <v>0</v>
      </c>
      <c r="H54" s="331">
        <f>AC54*$X$54</f>
        <v>0</v>
      </c>
      <c r="I54" s="331">
        <f t="shared" ref="I54:T54" si="45">AD54*$X$54</f>
        <v>0</v>
      </c>
      <c r="J54" s="331">
        <f t="shared" si="45"/>
        <v>0</v>
      </c>
      <c r="K54" s="331">
        <f t="shared" si="45"/>
        <v>0</v>
      </c>
      <c r="L54" s="331">
        <f t="shared" si="45"/>
        <v>0</v>
      </c>
      <c r="M54" s="331">
        <f t="shared" si="45"/>
        <v>0</v>
      </c>
      <c r="N54" s="331">
        <f t="shared" si="45"/>
        <v>0</v>
      </c>
      <c r="O54" s="331">
        <f t="shared" si="45"/>
        <v>0</v>
      </c>
      <c r="P54" s="331">
        <f t="shared" si="45"/>
        <v>0</v>
      </c>
      <c r="Q54" s="331">
        <f t="shared" si="45"/>
        <v>0</v>
      </c>
      <c r="R54" s="331">
        <f t="shared" si="45"/>
        <v>0</v>
      </c>
      <c r="S54" s="331">
        <f t="shared" si="45"/>
        <v>0</v>
      </c>
      <c r="T54" s="331">
        <f t="shared" si="45"/>
        <v>0</v>
      </c>
      <c r="U54" s="348">
        <f>SUM(U49:U53)</f>
        <v>5</v>
      </c>
      <c r="V54" s="208" t="s">
        <v>262</v>
      </c>
      <c r="W54" s="208"/>
      <c r="X54" s="208">
        <v>5</v>
      </c>
      <c r="Y54" s="208">
        <f>SUM(Y49:Y53)</f>
        <v>14</v>
      </c>
      <c r="Z54" s="208" t="s">
        <v>68</v>
      </c>
      <c r="AA54" s="297"/>
      <c r="AB54" s="301">
        <f>SUM(AB49:AB53)</f>
        <v>1470</v>
      </c>
      <c r="AC54" s="281"/>
      <c r="AD54" s="214"/>
      <c r="AE54" s="250"/>
      <c r="AF54" s="213"/>
      <c r="AG54" s="214"/>
      <c r="AH54" s="213"/>
      <c r="AI54" s="213"/>
      <c r="AJ54" s="213"/>
      <c r="AK54" s="373"/>
      <c r="AL54" s="214"/>
      <c r="AM54" s="213"/>
      <c r="AN54" s="213"/>
      <c r="AO54" s="213"/>
      <c r="AP54" s="399">
        <f t="shared" si="5"/>
        <v>0</v>
      </c>
      <c r="AQ54" s="276" t="str">
        <f t="shared" si="6"/>
        <v>No</v>
      </c>
      <c r="AS54" s="302">
        <v>5</v>
      </c>
      <c r="AT54" s="115">
        <f t="shared" si="7"/>
        <v>0</v>
      </c>
    </row>
    <row r="55" spans="1:47" ht="170.15" customHeight="1">
      <c r="G55" s="338"/>
      <c r="H55" s="331"/>
      <c r="I55" s="432"/>
      <c r="J55" s="483"/>
      <c r="K55" s="482"/>
      <c r="L55" s="480"/>
      <c r="M55" s="474"/>
      <c r="N55" s="473"/>
      <c r="O55" s="472"/>
      <c r="P55" s="470"/>
      <c r="Q55" s="464"/>
      <c r="R55" s="458"/>
      <c r="S55" s="457"/>
      <c r="T55" s="456"/>
      <c r="AB55" s="179" t="s">
        <v>263</v>
      </c>
      <c r="AC55" s="280"/>
      <c r="AD55" s="280"/>
      <c r="AE55" s="418"/>
      <c r="AF55" s="280"/>
      <c r="AG55" s="280"/>
      <c r="AH55" s="280"/>
      <c r="AI55" s="280"/>
      <c r="AJ55" s="280"/>
      <c r="AK55" s="280"/>
      <c r="AL55" s="280"/>
      <c r="AM55" s="280"/>
      <c r="AN55" s="280"/>
      <c r="AO55" s="280"/>
      <c r="AP55" s="224"/>
      <c r="AQ55" s="275"/>
      <c r="AT55" s="402"/>
    </row>
    <row r="56" spans="1:47" s="149" customFormat="1" ht="83.25" customHeight="1">
      <c r="A56" s="274"/>
      <c r="B56" s="286" t="s">
        <v>264</v>
      </c>
      <c r="C56" s="217"/>
      <c r="D56" s="235" t="s">
        <v>265</v>
      </c>
      <c r="E56" s="183"/>
      <c r="F56" s="349">
        <v>22.5</v>
      </c>
      <c r="G56" s="338">
        <f t="shared" si="3"/>
        <v>0</v>
      </c>
      <c r="H56" s="331">
        <f>AC56*$X$56</f>
        <v>0</v>
      </c>
      <c r="I56" s="331">
        <f t="shared" ref="I56:T56" si="46">AD56*$X$56</f>
        <v>0</v>
      </c>
      <c r="J56" s="331">
        <f t="shared" si="46"/>
        <v>0</v>
      </c>
      <c r="K56" s="331">
        <f t="shared" si="46"/>
        <v>0</v>
      </c>
      <c r="L56" s="331">
        <f t="shared" si="46"/>
        <v>0</v>
      </c>
      <c r="M56" s="331">
        <f t="shared" si="46"/>
        <v>0</v>
      </c>
      <c r="N56" s="331">
        <f t="shared" si="46"/>
        <v>0</v>
      </c>
      <c r="O56" s="331">
        <f t="shared" si="46"/>
        <v>0</v>
      </c>
      <c r="P56" s="331">
        <f t="shared" si="46"/>
        <v>0</v>
      </c>
      <c r="Q56" s="331">
        <f t="shared" si="46"/>
        <v>0</v>
      </c>
      <c r="R56" s="331">
        <f t="shared" si="46"/>
        <v>0</v>
      </c>
      <c r="S56" s="331">
        <f t="shared" si="46"/>
        <v>0</v>
      </c>
      <c r="T56" s="331">
        <f t="shared" si="46"/>
        <v>0</v>
      </c>
      <c r="U56" s="349">
        <v>1</v>
      </c>
      <c r="V56" s="183" t="s">
        <v>230</v>
      </c>
      <c r="W56" s="183" t="s">
        <v>266</v>
      </c>
      <c r="X56" s="183">
        <v>1</v>
      </c>
      <c r="Y56" s="183">
        <v>16</v>
      </c>
      <c r="Z56" s="183" t="s">
        <v>68</v>
      </c>
      <c r="AA56" s="217"/>
      <c r="AB56" s="298">
        <v>600</v>
      </c>
      <c r="AC56" s="187"/>
      <c r="AD56" s="188"/>
      <c r="AE56" s="413"/>
      <c r="AF56" s="187"/>
      <c r="AG56" s="188"/>
      <c r="AH56" s="187"/>
      <c r="AI56" s="187"/>
      <c r="AJ56" s="187"/>
      <c r="AK56" s="187"/>
      <c r="AL56" s="188"/>
      <c r="AM56" s="187"/>
      <c r="AN56" s="187"/>
      <c r="AO56" s="187"/>
      <c r="AP56" s="189">
        <f t="shared" si="5"/>
        <v>0</v>
      </c>
      <c r="AQ56" s="190" t="str">
        <f t="shared" si="6"/>
        <v>No</v>
      </c>
      <c r="AS56" s="361">
        <v>1</v>
      </c>
      <c r="AT56" s="404">
        <f t="shared" si="7"/>
        <v>0</v>
      </c>
    </row>
    <row r="57" spans="1:47" s="149" customFormat="1" ht="83.25" customHeight="1">
      <c r="A57" s="274"/>
      <c r="B57" s="294" t="s">
        <v>267</v>
      </c>
      <c r="D57" s="130" t="s">
        <v>268</v>
      </c>
      <c r="F57" s="350">
        <v>13.74</v>
      </c>
      <c r="G57" s="338">
        <f t="shared" si="3"/>
        <v>0</v>
      </c>
      <c r="H57" s="331">
        <f>AC57*$X$57</f>
        <v>0</v>
      </c>
      <c r="I57" s="331">
        <f t="shared" ref="I57:T57" si="47">AD57*$X$57</f>
        <v>0</v>
      </c>
      <c r="J57" s="331">
        <f t="shared" si="47"/>
        <v>0</v>
      </c>
      <c r="K57" s="331">
        <f t="shared" si="47"/>
        <v>0</v>
      </c>
      <c r="L57" s="331">
        <f t="shared" si="47"/>
        <v>0</v>
      </c>
      <c r="M57" s="331">
        <f t="shared" si="47"/>
        <v>0</v>
      </c>
      <c r="N57" s="331">
        <f t="shared" si="47"/>
        <v>0</v>
      </c>
      <c r="O57" s="331">
        <f t="shared" si="47"/>
        <v>0</v>
      </c>
      <c r="P57" s="331">
        <f t="shared" si="47"/>
        <v>0</v>
      </c>
      <c r="Q57" s="331">
        <f t="shared" si="47"/>
        <v>0</v>
      </c>
      <c r="R57" s="331">
        <f t="shared" si="47"/>
        <v>0</v>
      </c>
      <c r="S57" s="331">
        <f t="shared" si="47"/>
        <v>0</v>
      </c>
      <c r="T57" s="331">
        <f t="shared" si="47"/>
        <v>0</v>
      </c>
      <c r="U57" s="350">
        <v>1</v>
      </c>
      <c r="V57" s="149" t="s">
        <v>105</v>
      </c>
      <c r="W57" s="149" t="s">
        <v>269</v>
      </c>
      <c r="X57" s="149">
        <v>1</v>
      </c>
      <c r="Y57" s="149">
        <v>12</v>
      </c>
      <c r="Z57" s="149" t="s">
        <v>68</v>
      </c>
      <c r="AB57" s="504">
        <v>420</v>
      </c>
      <c r="AC57" s="293"/>
      <c r="AD57" s="290"/>
      <c r="AE57" s="420"/>
      <c r="AF57" s="293"/>
      <c r="AG57" s="293"/>
      <c r="AH57" s="293"/>
      <c r="AI57" s="293"/>
      <c r="AJ57" s="290"/>
      <c r="AK57" s="290"/>
      <c r="AL57" s="290"/>
      <c r="AM57" s="290"/>
      <c r="AN57" s="293"/>
      <c r="AO57" s="374"/>
      <c r="AP57" s="198">
        <f t="shared" si="5"/>
        <v>0</v>
      </c>
      <c r="AQ57" s="409" t="str">
        <f t="shared" si="6"/>
        <v>No</v>
      </c>
      <c r="AR57" s="401"/>
      <c r="AS57" s="362">
        <v>1</v>
      </c>
      <c r="AT57" s="405">
        <f t="shared" si="7"/>
        <v>0</v>
      </c>
    </row>
    <row r="58" spans="1:47" s="149" customFormat="1" ht="83.25" customHeight="1">
      <c r="A58" s="274"/>
      <c r="B58" s="285" t="s">
        <v>270</v>
      </c>
      <c r="D58" s="236" t="s">
        <v>271</v>
      </c>
      <c r="E58" s="200"/>
      <c r="F58" s="350">
        <v>9.0299999999999994</v>
      </c>
      <c r="G58" s="338">
        <f t="shared" si="3"/>
        <v>0</v>
      </c>
      <c r="H58" s="331">
        <f>AC58*$X$58</f>
        <v>0</v>
      </c>
      <c r="I58" s="331">
        <f t="shared" ref="I58:T58" si="48">AD58*$X$58</f>
        <v>0</v>
      </c>
      <c r="J58" s="331">
        <f t="shared" si="48"/>
        <v>0</v>
      </c>
      <c r="K58" s="331">
        <f t="shared" si="48"/>
        <v>0</v>
      </c>
      <c r="L58" s="331">
        <f t="shared" si="48"/>
        <v>0</v>
      </c>
      <c r="M58" s="331">
        <f t="shared" si="48"/>
        <v>0</v>
      </c>
      <c r="N58" s="331">
        <f t="shared" si="48"/>
        <v>0</v>
      </c>
      <c r="O58" s="331">
        <f t="shared" si="48"/>
        <v>0</v>
      </c>
      <c r="P58" s="331">
        <f t="shared" si="48"/>
        <v>0</v>
      </c>
      <c r="Q58" s="331">
        <f t="shared" si="48"/>
        <v>0</v>
      </c>
      <c r="R58" s="331">
        <f t="shared" si="48"/>
        <v>0</v>
      </c>
      <c r="S58" s="331">
        <f t="shared" si="48"/>
        <v>0</v>
      </c>
      <c r="T58" s="331">
        <f t="shared" si="48"/>
        <v>0</v>
      </c>
      <c r="U58" s="350">
        <v>1</v>
      </c>
      <c r="V58" s="200" t="s">
        <v>105</v>
      </c>
      <c r="W58" s="200" t="s">
        <v>272</v>
      </c>
      <c r="X58" s="200">
        <v>1</v>
      </c>
      <c r="Y58" s="200">
        <v>12</v>
      </c>
      <c r="Z58" s="200" t="s">
        <v>68</v>
      </c>
      <c r="AB58" s="504">
        <v>370</v>
      </c>
      <c r="AC58" s="204"/>
      <c r="AD58" s="289"/>
      <c r="AE58" s="421"/>
      <c r="AF58" s="289"/>
      <c r="AG58" s="289"/>
      <c r="AH58" s="289"/>
      <c r="AI58" s="289"/>
      <c r="AJ58" s="289"/>
      <c r="AK58" s="289"/>
      <c r="AL58" s="289"/>
      <c r="AM58" s="289"/>
      <c r="AN58" s="204"/>
      <c r="AO58" s="203"/>
      <c r="AP58" s="206">
        <f t="shared" si="5"/>
        <v>0</v>
      </c>
      <c r="AQ58" s="403" t="str">
        <f t="shared" si="6"/>
        <v>No</v>
      </c>
      <c r="AR58" s="401"/>
      <c r="AS58" s="362">
        <v>1</v>
      </c>
      <c r="AT58" s="405">
        <f t="shared" si="7"/>
        <v>0</v>
      </c>
    </row>
    <row r="59" spans="1:47" s="149" customFormat="1" ht="83.25" customHeight="1">
      <c r="A59" s="274"/>
      <c r="B59" s="294" t="s">
        <v>273</v>
      </c>
      <c r="D59" s="130" t="s">
        <v>274</v>
      </c>
      <c r="F59" s="350">
        <v>4.49</v>
      </c>
      <c r="G59" s="338">
        <f t="shared" si="3"/>
        <v>0</v>
      </c>
      <c r="H59" s="331">
        <f>AC59*$X$59</f>
        <v>0</v>
      </c>
      <c r="I59" s="331">
        <f t="shared" ref="I59:T59" si="49">AD59*$X$59</f>
        <v>0</v>
      </c>
      <c r="J59" s="331">
        <f t="shared" si="49"/>
        <v>0</v>
      </c>
      <c r="K59" s="331">
        <f t="shared" si="49"/>
        <v>0</v>
      </c>
      <c r="L59" s="331">
        <f t="shared" si="49"/>
        <v>0</v>
      </c>
      <c r="M59" s="331">
        <f t="shared" si="49"/>
        <v>0</v>
      </c>
      <c r="N59" s="331">
        <f t="shared" si="49"/>
        <v>0</v>
      </c>
      <c r="O59" s="331">
        <f t="shared" si="49"/>
        <v>0</v>
      </c>
      <c r="P59" s="331">
        <f t="shared" si="49"/>
        <v>0</v>
      </c>
      <c r="Q59" s="331">
        <f t="shared" si="49"/>
        <v>0</v>
      </c>
      <c r="R59" s="331">
        <f t="shared" si="49"/>
        <v>0</v>
      </c>
      <c r="S59" s="331">
        <f t="shared" si="49"/>
        <v>0</v>
      </c>
      <c r="T59" s="331">
        <f t="shared" si="49"/>
        <v>0</v>
      </c>
      <c r="U59" s="350">
        <v>1</v>
      </c>
      <c r="V59" s="149" t="s">
        <v>77</v>
      </c>
      <c r="W59" s="149" t="s">
        <v>275</v>
      </c>
      <c r="X59" s="149">
        <v>1</v>
      </c>
      <c r="Y59" s="149">
        <v>1</v>
      </c>
      <c r="Z59" s="149" t="s">
        <v>68</v>
      </c>
      <c r="AB59" s="504">
        <v>260</v>
      </c>
      <c r="AC59" s="293"/>
      <c r="AD59" s="290"/>
      <c r="AE59" s="423"/>
      <c r="AF59" s="293"/>
      <c r="AG59" s="293"/>
      <c r="AH59" s="293"/>
      <c r="AI59" s="293"/>
      <c r="AJ59" s="290"/>
      <c r="AK59" s="290"/>
      <c r="AL59" s="290"/>
      <c r="AM59" s="290"/>
      <c r="AN59" s="293"/>
      <c r="AO59" s="390"/>
      <c r="AP59" s="198">
        <f t="shared" si="5"/>
        <v>0</v>
      </c>
      <c r="AQ59" s="409" t="str">
        <f t="shared" si="6"/>
        <v>No</v>
      </c>
      <c r="AR59" s="401"/>
      <c r="AS59" s="362">
        <v>1</v>
      </c>
      <c r="AT59" s="405">
        <f t="shared" si="7"/>
        <v>0</v>
      </c>
    </row>
    <row r="60" spans="1:47" s="149" customFormat="1" ht="83.25" customHeight="1">
      <c r="A60" s="274"/>
      <c r="B60" s="285" t="s">
        <v>276</v>
      </c>
      <c r="D60" s="236" t="s">
        <v>277</v>
      </c>
      <c r="E60" s="200"/>
      <c r="F60" s="350">
        <v>2.2000000000000002</v>
      </c>
      <c r="G60" s="338">
        <f t="shared" si="3"/>
        <v>0</v>
      </c>
      <c r="H60" s="331">
        <f>AC60*$X$60</f>
        <v>0</v>
      </c>
      <c r="I60" s="331">
        <f t="shared" ref="I60:T60" si="50">AD60*$X$60</f>
        <v>0</v>
      </c>
      <c r="J60" s="331">
        <f t="shared" si="50"/>
        <v>0</v>
      </c>
      <c r="K60" s="331">
        <f t="shared" si="50"/>
        <v>0</v>
      </c>
      <c r="L60" s="331">
        <f t="shared" si="50"/>
        <v>0</v>
      </c>
      <c r="M60" s="331">
        <f t="shared" si="50"/>
        <v>0</v>
      </c>
      <c r="N60" s="331">
        <f t="shared" si="50"/>
        <v>0</v>
      </c>
      <c r="O60" s="331">
        <f t="shared" si="50"/>
        <v>0</v>
      </c>
      <c r="P60" s="331">
        <f t="shared" si="50"/>
        <v>0</v>
      </c>
      <c r="Q60" s="331">
        <f t="shared" si="50"/>
        <v>0</v>
      </c>
      <c r="R60" s="331">
        <f t="shared" si="50"/>
        <v>0</v>
      </c>
      <c r="S60" s="331">
        <f t="shared" si="50"/>
        <v>0</v>
      </c>
      <c r="T60" s="331">
        <f t="shared" si="50"/>
        <v>0</v>
      </c>
      <c r="U60" s="350">
        <v>1</v>
      </c>
      <c r="V60" s="200" t="s">
        <v>66</v>
      </c>
      <c r="W60" s="200" t="s">
        <v>278</v>
      </c>
      <c r="X60" s="200">
        <v>1</v>
      </c>
      <c r="Y60" s="200">
        <v>0</v>
      </c>
      <c r="Z60" s="200" t="s">
        <v>68</v>
      </c>
      <c r="AB60" s="299">
        <v>170</v>
      </c>
      <c r="AC60" s="204"/>
      <c r="AD60" s="292"/>
      <c r="AE60" s="417"/>
      <c r="AF60" s="265"/>
      <c r="AG60" s="292"/>
      <c r="AH60" s="265"/>
      <c r="AI60" s="265"/>
      <c r="AJ60" s="372"/>
      <c r="AK60" s="372"/>
      <c r="AL60" s="292"/>
      <c r="AM60" s="265"/>
      <c r="AN60" s="371"/>
      <c r="AO60" s="371"/>
      <c r="AP60" s="279">
        <f t="shared" si="5"/>
        <v>0</v>
      </c>
      <c r="AQ60" s="206" t="str">
        <f t="shared" si="6"/>
        <v>No</v>
      </c>
      <c r="AS60" s="362">
        <v>1</v>
      </c>
      <c r="AT60" s="406">
        <f t="shared" si="7"/>
        <v>0</v>
      </c>
    </row>
    <row r="61" spans="1:47" s="127" customFormat="1" ht="83.25" customHeight="1">
      <c r="A61" s="19"/>
      <c r="B61" s="207" t="s">
        <v>279</v>
      </c>
      <c r="C61" s="540"/>
      <c r="D61" s="237" t="s">
        <v>280</v>
      </c>
      <c r="E61" s="208"/>
      <c r="F61" s="348">
        <f>SUM(F56:F60)</f>
        <v>51.960000000000008</v>
      </c>
      <c r="G61" s="338">
        <f t="shared" si="3"/>
        <v>0</v>
      </c>
      <c r="H61" s="331">
        <f>AC61*$X$61</f>
        <v>0</v>
      </c>
      <c r="I61" s="331">
        <f t="shared" ref="I61:T61" si="51">AD61*$X$61</f>
        <v>0</v>
      </c>
      <c r="J61" s="331">
        <f t="shared" si="51"/>
        <v>0</v>
      </c>
      <c r="K61" s="331">
        <f t="shared" si="51"/>
        <v>0</v>
      </c>
      <c r="L61" s="331">
        <f t="shared" si="51"/>
        <v>0</v>
      </c>
      <c r="M61" s="331">
        <f t="shared" si="51"/>
        <v>0</v>
      </c>
      <c r="N61" s="331">
        <f t="shared" si="51"/>
        <v>0</v>
      </c>
      <c r="O61" s="331">
        <f t="shared" si="51"/>
        <v>0</v>
      </c>
      <c r="P61" s="331">
        <f t="shared" si="51"/>
        <v>0</v>
      </c>
      <c r="Q61" s="331">
        <f t="shared" si="51"/>
        <v>0</v>
      </c>
      <c r="R61" s="331">
        <f t="shared" si="51"/>
        <v>0</v>
      </c>
      <c r="S61" s="331">
        <f t="shared" si="51"/>
        <v>0</v>
      </c>
      <c r="T61" s="331">
        <f t="shared" si="51"/>
        <v>0</v>
      </c>
      <c r="U61" s="348">
        <f>SUM(U56:U60)</f>
        <v>5</v>
      </c>
      <c r="V61" s="208" t="s">
        <v>281</v>
      </c>
      <c r="W61" s="208"/>
      <c r="X61" s="208">
        <v>5</v>
      </c>
      <c r="Y61" s="208">
        <f>SUM(Y56:Y60)</f>
        <v>41</v>
      </c>
      <c r="Z61" s="208" t="s">
        <v>68</v>
      </c>
      <c r="AA61" s="297"/>
      <c r="AB61" s="301">
        <f>SUM(AB56:AB60)</f>
        <v>1820</v>
      </c>
      <c r="AC61" s="281"/>
      <c r="AD61" s="214"/>
      <c r="AE61" s="250"/>
      <c r="AF61" s="213"/>
      <c r="AG61" s="214"/>
      <c r="AH61" s="213"/>
      <c r="AI61" s="213"/>
      <c r="AJ61" s="213"/>
      <c r="AK61" s="213"/>
      <c r="AL61" s="214"/>
      <c r="AM61" s="213"/>
      <c r="AN61" s="213"/>
      <c r="AO61" s="373"/>
      <c r="AP61" s="399">
        <f t="shared" si="5"/>
        <v>0</v>
      </c>
      <c r="AQ61" s="276" t="str">
        <f t="shared" si="6"/>
        <v>No</v>
      </c>
      <c r="AS61" s="302">
        <v>5</v>
      </c>
      <c r="AT61" s="115">
        <f t="shared" si="7"/>
        <v>0</v>
      </c>
    </row>
    <row r="62" spans="1:47" ht="170.15" customHeight="1">
      <c r="G62" s="338">
        <f t="shared" si="3"/>
        <v>0</v>
      </c>
      <c r="H62" s="331"/>
      <c r="I62" s="432"/>
      <c r="J62" s="483"/>
      <c r="K62" s="482"/>
      <c r="L62" s="480"/>
      <c r="M62" s="474"/>
      <c r="N62" s="473"/>
      <c r="O62" s="472"/>
      <c r="P62" s="470"/>
      <c r="Q62" s="464"/>
      <c r="R62" s="458"/>
      <c r="S62" s="457"/>
      <c r="T62" s="456"/>
      <c r="AB62" s="179" t="s">
        <v>282</v>
      </c>
      <c r="AC62" s="280"/>
      <c r="AD62" s="280"/>
      <c r="AE62" s="418"/>
      <c r="AF62" s="280"/>
      <c r="AG62" s="280"/>
      <c r="AH62" s="280"/>
      <c r="AI62" s="280"/>
      <c r="AJ62" s="280"/>
      <c r="AK62" s="280"/>
      <c r="AL62" s="280"/>
      <c r="AM62" s="280"/>
      <c r="AN62" s="280"/>
      <c r="AO62" s="280"/>
      <c r="AP62" s="224"/>
      <c r="AQ62" s="275"/>
      <c r="AT62" s="402"/>
    </row>
    <row r="63" spans="1:47" s="54" customFormat="1" ht="83.25" customHeight="1">
      <c r="A63" s="86"/>
      <c r="B63" s="295" t="s">
        <v>283</v>
      </c>
      <c r="C63" s="217"/>
      <c r="D63" s="238" t="s">
        <v>284</v>
      </c>
      <c r="E63" s="217"/>
      <c r="F63" s="349">
        <v>16.63</v>
      </c>
      <c r="G63" s="338">
        <f t="shared" si="3"/>
        <v>0</v>
      </c>
      <c r="H63" s="331">
        <f>AC63*$X$63</f>
        <v>0</v>
      </c>
      <c r="I63" s="331">
        <f t="shared" ref="I63:T63" si="52">AD63*$X$63</f>
        <v>0</v>
      </c>
      <c r="J63" s="331">
        <f t="shared" si="52"/>
        <v>0</v>
      </c>
      <c r="K63" s="331">
        <f t="shared" si="52"/>
        <v>0</v>
      </c>
      <c r="L63" s="331">
        <f t="shared" si="52"/>
        <v>0</v>
      </c>
      <c r="M63" s="331">
        <f t="shared" si="52"/>
        <v>0</v>
      </c>
      <c r="N63" s="331">
        <f t="shared" si="52"/>
        <v>0</v>
      </c>
      <c r="O63" s="331">
        <f t="shared" si="52"/>
        <v>0</v>
      </c>
      <c r="P63" s="331">
        <f t="shared" si="52"/>
        <v>0</v>
      </c>
      <c r="Q63" s="331">
        <f t="shared" si="52"/>
        <v>0</v>
      </c>
      <c r="R63" s="331">
        <f t="shared" si="52"/>
        <v>0</v>
      </c>
      <c r="S63" s="331">
        <f t="shared" si="52"/>
        <v>0</v>
      </c>
      <c r="T63" s="331">
        <f t="shared" si="52"/>
        <v>0</v>
      </c>
      <c r="U63" s="349">
        <v>1</v>
      </c>
      <c r="V63" s="217" t="s">
        <v>105</v>
      </c>
      <c r="W63" s="217" t="s">
        <v>285</v>
      </c>
      <c r="X63" s="217">
        <v>1</v>
      </c>
      <c r="Y63" s="217">
        <v>11</v>
      </c>
      <c r="Z63" s="217" t="s">
        <v>68</v>
      </c>
      <c r="AA63" s="217"/>
      <c r="AB63" s="298">
        <v>450</v>
      </c>
      <c r="AC63" s="287"/>
      <c r="AD63" s="288"/>
      <c r="AE63" s="419"/>
      <c r="AF63" s="287"/>
      <c r="AG63" s="288"/>
      <c r="AH63" s="287"/>
      <c r="AI63" s="287"/>
      <c r="AJ63" s="287"/>
      <c r="AK63" s="287"/>
      <c r="AL63" s="288"/>
      <c r="AM63" s="287"/>
      <c r="AN63" s="287"/>
      <c r="AO63" s="287"/>
      <c r="AP63" s="224">
        <f t="shared" si="5"/>
        <v>0</v>
      </c>
      <c r="AQ63" s="225" t="str">
        <f t="shared" si="6"/>
        <v>No</v>
      </c>
      <c r="AS63" s="361">
        <v>1</v>
      </c>
      <c r="AT63" s="404">
        <f t="shared" si="7"/>
        <v>0</v>
      </c>
    </row>
    <row r="64" spans="1:47" s="54" customFormat="1" ht="83.25" customHeight="1">
      <c r="A64" s="86"/>
      <c r="B64" s="285" t="s">
        <v>286</v>
      </c>
      <c r="C64" s="149"/>
      <c r="D64" s="236" t="s">
        <v>287</v>
      </c>
      <c r="E64" s="200"/>
      <c r="F64" s="350">
        <v>11.81</v>
      </c>
      <c r="G64" s="338">
        <f t="shared" si="3"/>
        <v>0</v>
      </c>
      <c r="H64" s="331">
        <f>AC64*$X$64</f>
        <v>0</v>
      </c>
      <c r="I64" s="331">
        <f t="shared" ref="I64:T64" si="53">AD64*$X$64</f>
        <v>0</v>
      </c>
      <c r="J64" s="331">
        <f t="shared" si="53"/>
        <v>0</v>
      </c>
      <c r="K64" s="331">
        <f t="shared" si="53"/>
        <v>0</v>
      </c>
      <c r="L64" s="331">
        <f t="shared" si="53"/>
        <v>0</v>
      </c>
      <c r="M64" s="331">
        <f t="shared" si="53"/>
        <v>0</v>
      </c>
      <c r="N64" s="331">
        <f t="shared" si="53"/>
        <v>0</v>
      </c>
      <c r="O64" s="331">
        <f t="shared" si="53"/>
        <v>0</v>
      </c>
      <c r="P64" s="331">
        <f t="shared" si="53"/>
        <v>0</v>
      </c>
      <c r="Q64" s="331">
        <f t="shared" si="53"/>
        <v>0</v>
      </c>
      <c r="R64" s="331">
        <f t="shared" si="53"/>
        <v>0</v>
      </c>
      <c r="S64" s="331">
        <f t="shared" si="53"/>
        <v>0</v>
      </c>
      <c r="T64" s="331">
        <f t="shared" si="53"/>
        <v>0</v>
      </c>
      <c r="U64" s="350">
        <v>1</v>
      </c>
      <c r="V64" s="200" t="s">
        <v>105</v>
      </c>
      <c r="W64" s="200" t="s">
        <v>288</v>
      </c>
      <c r="X64" s="200">
        <v>1</v>
      </c>
      <c r="Y64" s="200">
        <v>11</v>
      </c>
      <c r="Z64" s="200" t="s">
        <v>68</v>
      </c>
      <c r="AA64" s="149"/>
      <c r="AB64" s="504">
        <v>360</v>
      </c>
      <c r="AC64" s="204"/>
      <c r="AD64" s="289"/>
      <c r="AE64" s="415"/>
      <c r="AF64" s="204"/>
      <c r="AG64" s="204"/>
      <c r="AH64" s="204"/>
      <c r="AI64" s="204"/>
      <c r="AJ64" s="289"/>
      <c r="AK64" s="289"/>
      <c r="AL64" s="289"/>
      <c r="AM64" s="289"/>
      <c r="AN64" s="204"/>
      <c r="AO64" s="205"/>
      <c r="AP64" s="278">
        <f t="shared" si="5"/>
        <v>0</v>
      </c>
      <c r="AQ64" s="206" t="str">
        <f t="shared" si="6"/>
        <v>No</v>
      </c>
      <c r="AS64" s="362">
        <v>1</v>
      </c>
      <c r="AT64" s="410">
        <f t="shared" si="7"/>
        <v>0</v>
      </c>
      <c r="AU64" s="411"/>
    </row>
    <row r="65" spans="1:47" s="54" customFormat="1" ht="83.25" customHeight="1">
      <c r="A65" s="86"/>
      <c r="B65" s="294" t="s">
        <v>289</v>
      </c>
      <c r="C65" s="149"/>
      <c r="D65" s="130" t="s">
        <v>290</v>
      </c>
      <c r="E65" s="149"/>
      <c r="F65" s="350">
        <v>7.38</v>
      </c>
      <c r="G65" s="338">
        <f t="shared" si="3"/>
        <v>0</v>
      </c>
      <c r="H65" s="331">
        <f>AC65*$X$65</f>
        <v>0</v>
      </c>
      <c r="I65" s="331">
        <f t="shared" ref="I65:T65" si="54">AD65*$X$65</f>
        <v>0</v>
      </c>
      <c r="J65" s="331">
        <f t="shared" si="54"/>
        <v>0</v>
      </c>
      <c r="K65" s="331">
        <f t="shared" si="54"/>
        <v>0</v>
      </c>
      <c r="L65" s="331">
        <f t="shared" si="54"/>
        <v>0</v>
      </c>
      <c r="M65" s="331">
        <f t="shared" si="54"/>
        <v>0</v>
      </c>
      <c r="N65" s="331">
        <f t="shared" si="54"/>
        <v>0</v>
      </c>
      <c r="O65" s="331">
        <f t="shared" si="54"/>
        <v>0</v>
      </c>
      <c r="P65" s="331">
        <f t="shared" si="54"/>
        <v>0</v>
      </c>
      <c r="Q65" s="331">
        <f t="shared" si="54"/>
        <v>0</v>
      </c>
      <c r="R65" s="331">
        <f t="shared" si="54"/>
        <v>0</v>
      </c>
      <c r="S65" s="331">
        <f t="shared" si="54"/>
        <v>0</v>
      </c>
      <c r="T65" s="331">
        <f t="shared" si="54"/>
        <v>0</v>
      </c>
      <c r="U65" s="350">
        <v>1</v>
      </c>
      <c r="V65" s="149" t="s">
        <v>77</v>
      </c>
      <c r="W65" s="149" t="s">
        <v>291</v>
      </c>
      <c r="X65" s="149">
        <v>1</v>
      </c>
      <c r="Y65" s="149">
        <v>10</v>
      </c>
      <c r="Z65" s="149" t="s">
        <v>68</v>
      </c>
      <c r="AA65" s="149"/>
      <c r="AB65" s="504">
        <v>260</v>
      </c>
      <c r="AC65" s="293"/>
      <c r="AD65" s="290"/>
      <c r="AE65" s="423"/>
      <c r="AF65" s="290"/>
      <c r="AG65" s="290"/>
      <c r="AH65" s="290"/>
      <c r="AI65" s="290"/>
      <c r="AJ65" s="290"/>
      <c r="AK65" s="290"/>
      <c r="AL65" s="290"/>
      <c r="AM65" s="290"/>
      <c r="AN65" s="293"/>
      <c r="AO65" s="374"/>
      <c r="AP65" s="277">
        <f t="shared" si="5"/>
        <v>0</v>
      </c>
      <c r="AQ65" s="198" t="str">
        <f t="shared" si="6"/>
        <v>No</v>
      </c>
      <c r="AS65" s="362">
        <v>1</v>
      </c>
      <c r="AT65" s="410">
        <f t="shared" si="7"/>
        <v>0</v>
      </c>
      <c r="AU65" s="411"/>
    </row>
    <row r="66" spans="1:47" s="54" customFormat="1" ht="83.25" customHeight="1">
      <c r="A66" s="86"/>
      <c r="B66" s="285" t="s">
        <v>292</v>
      </c>
      <c r="C66" s="149"/>
      <c r="D66" s="236" t="s">
        <v>293</v>
      </c>
      <c r="E66" s="200"/>
      <c r="F66" s="350">
        <v>4.38</v>
      </c>
      <c r="G66" s="338">
        <f t="shared" si="3"/>
        <v>0</v>
      </c>
      <c r="H66" s="331">
        <f>AC66*$X$66</f>
        <v>0</v>
      </c>
      <c r="I66" s="331">
        <f t="shared" ref="I66:T66" si="55">AD66*$X$66</f>
        <v>0</v>
      </c>
      <c r="J66" s="331">
        <f t="shared" si="55"/>
        <v>0</v>
      </c>
      <c r="K66" s="331">
        <f t="shared" si="55"/>
        <v>0</v>
      </c>
      <c r="L66" s="331">
        <f t="shared" si="55"/>
        <v>0</v>
      </c>
      <c r="M66" s="331">
        <f t="shared" si="55"/>
        <v>0</v>
      </c>
      <c r="N66" s="331">
        <f t="shared" si="55"/>
        <v>0</v>
      </c>
      <c r="O66" s="331">
        <f t="shared" si="55"/>
        <v>0</v>
      </c>
      <c r="P66" s="331">
        <f t="shared" si="55"/>
        <v>0</v>
      </c>
      <c r="Q66" s="331">
        <f t="shared" si="55"/>
        <v>0</v>
      </c>
      <c r="R66" s="331">
        <f t="shared" si="55"/>
        <v>0</v>
      </c>
      <c r="S66" s="331">
        <f t="shared" si="55"/>
        <v>0</v>
      </c>
      <c r="T66" s="331">
        <f t="shared" si="55"/>
        <v>0</v>
      </c>
      <c r="U66" s="350">
        <v>1</v>
      </c>
      <c r="V66" s="200" t="s">
        <v>66</v>
      </c>
      <c r="W66" s="200" t="s">
        <v>294</v>
      </c>
      <c r="X66" s="200">
        <v>1</v>
      </c>
      <c r="Y66" s="200">
        <v>0</v>
      </c>
      <c r="Z66" s="200" t="s">
        <v>68</v>
      </c>
      <c r="AA66" s="149"/>
      <c r="AB66" s="299">
        <v>190</v>
      </c>
      <c r="AC66" s="204"/>
      <c r="AD66" s="292"/>
      <c r="AE66" s="417"/>
      <c r="AF66" s="265"/>
      <c r="AG66" s="292"/>
      <c r="AH66" s="265"/>
      <c r="AI66" s="265"/>
      <c r="AJ66" s="372"/>
      <c r="AK66" s="372"/>
      <c r="AL66" s="292"/>
      <c r="AM66" s="265"/>
      <c r="AN66" s="265"/>
      <c r="AO66" s="265"/>
      <c r="AP66" s="403">
        <f t="shared" si="5"/>
        <v>0</v>
      </c>
      <c r="AQ66" s="206" t="str">
        <f t="shared" si="6"/>
        <v>No</v>
      </c>
      <c r="AS66" s="362">
        <v>1</v>
      </c>
      <c r="AT66" s="406">
        <f t="shared" si="7"/>
        <v>0</v>
      </c>
    </row>
    <row r="67" spans="1:47" ht="83.25" customHeight="1">
      <c r="B67" s="207" t="s">
        <v>295</v>
      </c>
      <c r="C67" s="208"/>
      <c r="D67" s="237" t="s">
        <v>296</v>
      </c>
      <c r="E67" s="208"/>
      <c r="F67" s="348">
        <f>SUM(F63:F66)</f>
        <v>40.200000000000003</v>
      </c>
      <c r="G67" s="338">
        <f t="shared" si="3"/>
        <v>0</v>
      </c>
      <c r="H67" s="331">
        <f>AC67*$X$67</f>
        <v>0</v>
      </c>
      <c r="I67" s="331">
        <f t="shared" ref="I67:T67" si="56">AD67*$X$67</f>
        <v>0</v>
      </c>
      <c r="J67" s="331">
        <f t="shared" si="56"/>
        <v>0</v>
      </c>
      <c r="K67" s="331">
        <f t="shared" si="56"/>
        <v>0</v>
      </c>
      <c r="L67" s="331">
        <f t="shared" si="56"/>
        <v>0</v>
      </c>
      <c r="M67" s="331">
        <f t="shared" si="56"/>
        <v>0</v>
      </c>
      <c r="N67" s="331">
        <f t="shared" si="56"/>
        <v>0</v>
      </c>
      <c r="O67" s="331">
        <f t="shared" si="56"/>
        <v>0</v>
      </c>
      <c r="P67" s="331">
        <f t="shared" si="56"/>
        <v>0</v>
      </c>
      <c r="Q67" s="331">
        <f t="shared" si="56"/>
        <v>0</v>
      </c>
      <c r="R67" s="331">
        <f t="shared" si="56"/>
        <v>0</v>
      </c>
      <c r="S67" s="331">
        <f t="shared" si="56"/>
        <v>0</v>
      </c>
      <c r="T67" s="331">
        <f t="shared" si="56"/>
        <v>0</v>
      </c>
      <c r="U67" s="348">
        <f>SUM(U63:U66)</f>
        <v>4</v>
      </c>
      <c r="V67" s="208" t="s">
        <v>111</v>
      </c>
      <c r="W67" s="208"/>
      <c r="X67" s="208">
        <v>4</v>
      </c>
      <c r="Y67" s="208">
        <f>SUM(Y63:Y66)</f>
        <v>32</v>
      </c>
      <c r="Z67" s="208" t="s">
        <v>68</v>
      </c>
      <c r="AA67" s="297"/>
      <c r="AB67" s="301">
        <f>SUM(AB63:AB66)</f>
        <v>1260</v>
      </c>
      <c r="AC67" s="281"/>
      <c r="AD67" s="214"/>
      <c r="AE67" s="250"/>
      <c r="AF67" s="213"/>
      <c r="AG67" s="214"/>
      <c r="AH67" s="213"/>
      <c r="AI67" s="213"/>
      <c r="AJ67" s="373"/>
      <c r="AK67" s="373"/>
      <c r="AL67" s="214"/>
      <c r="AM67" s="213"/>
      <c r="AN67" s="213"/>
      <c r="AO67" s="373"/>
      <c r="AP67" s="399">
        <f t="shared" si="5"/>
        <v>0</v>
      </c>
      <c r="AQ67" s="276" t="str">
        <f t="shared" si="6"/>
        <v>No</v>
      </c>
      <c r="AS67" s="302">
        <v>4</v>
      </c>
      <c r="AT67" s="115">
        <f t="shared" si="7"/>
        <v>0</v>
      </c>
    </row>
    <row r="68" spans="1:47" ht="170.15" customHeight="1">
      <c r="G68" s="338">
        <f t="shared" si="3"/>
        <v>0</v>
      </c>
      <c r="H68" s="331"/>
      <c r="I68" s="432"/>
      <c r="J68" s="483"/>
      <c r="K68" s="482"/>
      <c r="L68" s="480"/>
      <c r="M68" s="474"/>
      <c r="N68" s="473"/>
      <c r="O68" s="472"/>
      <c r="P68" s="470"/>
      <c r="Q68" s="464"/>
      <c r="R68" s="458"/>
      <c r="S68" s="457"/>
      <c r="T68" s="456"/>
      <c r="AB68" s="179" t="s">
        <v>297</v>
      </c>
      <c r="AC68" s="280"/>
      <c r="AD68" s="280"/>
      <c r="AE68" s="418"/>
      <c r="AF68" s="280"/>
      <c r="AG68" s="280"/>
      <c r="AH68" s="280"/>
      <c r="AI68" s="280"/>
      <c r="AJ68" s="280"/>
      <c r="AK68" s="280"/>
      <c r="AL68" s="280"/>
      <c r="AM68" s="280"/>
      <c r="AN68" s="280"/>
      <c r="AO68" s="280"/>
      <c r="AP68" s="224"/>
      <c r="AQ68" s="275"/>
      <c r="AT68" s="402"/>
    </row>
    <row r="69" spans="1:47" s="149" customFormat="1" ht="83.25" customHeight="1">
      <c r="A69" s="274"/>
      <c r="B69" s="295" t="s">
        <v>298</v>
      </c>
      <c r="C69" s="217"/>
      <c r="D69" s="238" t="s">
        <v>299</v>
      </c>
      <c r="E69" s="217"/>
      <c r="F69" s="349">
        <v>14.2</v>
      </c>
      <c r="G69" s="338">
        <f t="shared" si="3"/>
        <v>0</v>
      </c>
      <c r="H69" s="331">
        <f>AC69*$X$69</f>
        <v>0</v>
      </c>
      <c r="I69" s="331">
        <f t="shared" ref="I69:T69" si="57">AD69*$X$69</f>
        <v>0</v>
      </c>
      <c r="J69" s="331">
        <f t="shared" si="57"/>
        <v>0</v>
      </c>
      <c r="K69" s="331">
        <f t="shared" si="57"/>
        <v>0</v>
      </c>
      <c r="L69" s="331">
        <f t="shared" si="57"/>
        <v>0</v>
      </c>
      <c r="M69" s="331">
        <f t="shared" si="57"/>
        <v>0</v>
      </c>
      <c r="N69" s="331">
        <f t="shared" si="57"/>
        <v>0</v>
      </c>
      <c r="O69" s="331">
        <f t="shared" si="57"/>
        <v>0</v>
      </c>
      <c r="P69" s="331">
        <f t="shared" si="57"/>
        <v>0</v>
      </c>
      <c r="Q69" s="331">
        <f t="shared" si="57"/>
        <v>0</v>
      </c>
      <c r="R69" s="331">
        <f t="shared" si="57"/>
        <v>0</v>
      </c>
      <c r="S69" s="331">
        <f t="shared" si="57"/>
        <v>0</v>
      </c>
      <c r="T69" s="331">
        <f t="shared" si="57"/>
        <v>0</v>
      </c>
      <c r="U69" s="349">
        <v>1</v>
      </c>
      <c r="V69" s="217" t="s">
        <v>156</v>
      </c>
      <c r="W69" s="217" t="s">
        <v>300</v>
      </c>
      <c r="X69" s="217">
        <v>1</v>
      </c>
      <c r="Y69" s="217">
        <v>12</v>
      </c>
      <c r="Z69" s="217" t="s">
        <v>68</v>
      </c>
      <c r="AA69" s="217"/>
      <c r="AB69" s="298">
        <v>430</v>
      </c>
      <c r="AC69" s="287"/>
      <c r="AD69" s="288"/>
      <c r="AE69" s="419"/>
      <c r="AF69" s="287"/>
      <c r="AG69" s="288"/>
      <c r="AH69" s="287"/>
      <c r="AI69" s="288"/>
      <c r="AJ69" s="287"/>
      <c r="AK69" s="287"/>
      <c r="AL69" s="288"/>
      <c r="AM69" s="287"/>
      <c r="AN69" s="288"/>
      <c r="AO69" s="287"/>
      <c r="AP69" s="224">
        <f t="shared" si="5"/>
        <v>0</v>
      </c>
      <c r="AQ69" s="225" t="str">
        <f t="shared" si="6"/>
        <v>No</v>
      </c>
      <c r="AS69" s="361">
        <v>1</v>
      </c>
      <c r="AT69" s="404">
        <f t="shared" si="7"/>
        <v>0</v>
      </c>
    </row>
    <row r="70" spans="1:47" s="149" customFormat="1" ht="83.25" customHeight="1">
      <c r="A70" s="274"/>
      <c r="B70" s="285" t="s">
        <v>301</v>
      </c>
      <c r="D70" s="236" t="s">
        <v>302</v>
      </c>
      <c r="E70" s="200"/>
      <c r="F70" s="350">
        <v>14.2</v>
      </c>
      <c r="G70" s="338">
        <f t="shared" si="3"/>
        <v>0</v>
      </c>
      <c r="H70" s="331">
        <f>AC70*$X$70</f>
        <v>0</v>
      </c>
      <c r="I70" s="331">
        <f t="shared" ref="I70:T70" si="58">AD70*$X$70</f>
        <v>0</v>
      </c>
      <c r="J70" s="331">
        <f t="shared" si="58"/>
        <v>0</v>
      </c>
      <c r="K70" s="331">
        <f t="shared" si="58"/>
        <v>0</v>
      </c>
      <c r="L70" s="331">
        <f t="shared" si="58"/>
        <v>0</v>
      </c>
      <c r="M70" s="331">
        <f t="shared" si="58"/>
        <v>0</v>
      </c>
      <c r="N70" s="331">
        <f t="shared" si="58"/>
        <v>0</v>
      </c>
      <c r="O70" s="331">
        <f t="shared" si="58"/>
        <v>0</v>
      </c>
      <c r="P70" s="331">
        <f t="shared" si="58"/>
        <v>0</v>
      </c>
      <c r="Q70" s="331">
        <f t="shared" si="58"/>
        <v>0</v>
      </c>
      <c r="R70" s="331">
        <f t="shared" si="58"/>
        <v>0</v>
      </c>
      <c r="S70" s="331">
        <f t="shared" si="58"/>
        <v>0</v>
      </c>
      <c r="T70" s="331">
        <f t="shared" si="58"/>
        <v>0</v>
      </c>
      <c r="U70" s="349">
        <v>1</v>
      </c>
      <c r="V70" s="200" t="s">
        <v>156</v>
      </c>
      <c r="W70" s="200" t="s">
        <v>300</v>
      </c>
      <c r="X70" s="200">
        <v>1</v>
      </c>
      <c r="Y70" s="200">
        <v>12</v>
      </c>
      <c r="Z70" s="200" t="s">
        <v>68</v>
      </c>
      <c r="AB70" s="504">
        <v>430</v>
      </c>
      <c r="AC70" s="204"/>
      <c r="AD70" s="289"/>
      <c r="AE70" s="415"/>
      <c r="AF70" s="204"/>
      <c r="AG70" s="204"/>
      <c r="AH70" s="204"/>
      <c r="AI70" s="204"/>
      <c r="AJ70" s="205"/>
      <c r="AK70" s="204"/>
      <c r="AL70" s="205"/>
      <c r="AM70" s="203"/>
      <c r="AN70" s="204"/>
      <c r="AO70" s="203"/>
      <c r="AP70" s="206">
        <f t="shared" si="5"/>
        <v>0</v>
      </c>
      <c r="AQ70" s="163" t="str">
        <f t="shared" si="6"/>
        <v>No</v>
      </c>
      <c r="AS70" s="362">
        <v>1</v>
      </c>
      <c r="AT70" s="405">
        <f t="shared" si="7"/>
        <v>0</v>
      </c>
    </row>
    <row r="71" spans="1:47" s="149" customFormat="1" ht="83.25" customHeight="1">
      <c r="A71" s="274"/>
      <c r="B71" s="294" t="s">
        <v>303</v>
      </c>
      <c r="D71" s="130" t="s">
        <v>304</v>
      </c>
      <c r="F71" s="350">
        <v>7.8</v>
      </c>
      <c r="G71" s="338">
        <f t="shared" si="3"/>
        <v>0</v>
      </c>
      <c r="H71" s="331">
        <f>AC71*$X$71</f>
        <v>0</v>
      </c>
      <c r="I71" s="331">
        <f t="shared" ref="I71:T71" si="59">AD71*$X$71</f>
        <v>0</v>
      </c>
      <c r="J71" s="331">
        <f t="shared" si="59"/>
        <v>0</v>
      </c>
      <c r="K71" s="331">
        <f t="shared" si="59"/>
        <v>0</v>
      </c>
      <c r="L71" s="331">
        <f t="shared" si="59"/>
        <v>0</v>
      </c>
      <c r="M71" s="331">
        <f t="shared" si="59"/>
        <v>0</v>
      </c>
      <c r="N71" s="331">
        <f t="shared" si="59"/>
        <v>0</v>
      </c>
      <c r="O71" s="331">
        <f t="shared" si="59"/>
        <v>0</v>
      </c>
      <c r="P71" s="331">
        <f t="shared" si="59"/>
        <v>0</v>
      </c>
      <c r="Q71" s="331">
        <f t="shared" si="59"/>
        <v>0</v>
      </c>
      <c r="R71" s="331">
        <f t="shared" si="59"/>
        <v>0</v>
      </c>
      <c r="S71" s="331">
        <f t="shared" si="59"/>
        <v>0</v>
      </c>
      <c r="T71" s="331">
        <f t="shared" si="59"/>
        <v>0</v>
      </c>
      <c r="U71" s="349">
        <v>1</v>
      </c>
      <c r="V71" s="149" t="s">
        <v>230</v>
      </c>
      <c r="W71" s="149" t="s">
        <v>305</v>
      </c>
      <c r="X71" s="149">
        <v>1</v>
      </c>
      <c r="Y71" s="149">
        <v>3</v>
      </c>
      <c r="Z71" s="149" t="s">
        <v>68</v>
      </c>
      <c r="AB71" s="504">
        <v>380</v>
      </c>
      <c r="AC71" s="293"/>
      <c r="AD71" s="290"/>
      <c r="AE71" s="423"/>
      <c r="AF71" s="290"/>
      <c r="AG71" s="290"/>
      <c r="AH71" s="290"/>
      <c r="AI71" s="290"/>
      <c r="AJ71" s="390"/>
      <c r="AK71" s="293"/>
      <c r="AL71" s="390"/>
      <c r="AM71" s="374"/>
      <c r="AN71" s="293"/>
      <c r="AO71" s="374"/>
      <c r="AP71" s="198">
        <f t="shared" si="5"/>
        <v>0</v>
      </c>
      <c r="AQ71" s="162" t="str">
        <f t="shared" si="6"/>
        <v>No</v>
      </c>
      <c r="AS71" s="362">
        <v>1</v>
      </c>
      <c r="AT71" s="405">
        <f t="shared" si="7"/>
        <v>0</v>
      </c>
    </row>
    <row r="72" spans="1:47" s="149" customFormat="1" ht="83.25" customHeight="1">
      <c r="A72" s="274"/>
      <c r="B72" s="285" t="s">
        <v>306</v>
      </c>
      <c r="D72" s="236" t="s">
        <v>307</v>
      </c>
      <c r="E72" s="200"/>
      <c r="F72" s="350">
        <v>7.8</v>
      </c>
      <c r="G72" s="338">
        <f t="shared" si="3"/>
        <v>0</v>
      </c>
      <c r="H72" s="331">
        <f>AC72*$X$72</f>
        <v>0</v>
      </c>
      <c r="I72" s="331">
        <f t="shared" ref="I72:T72" si="60">AD72*$X$72</f>
        <v>0</v>
      </c>
      <c r="J72" s="331">
        <f t="shared" si="60"/>
        <v>0</v>
      </c>
      <c r="K72" s="331">
        <f t="shared" si="60"/>
        <v>0</v>
      </c>
      <c r="L72" s="331">
        <f t="shared" si="60"/>
        <v>0</v>
      </c>
      <c r="M72" s="331">
        <f t="shared" si="60"/>
        <v>0</v>
      </c>
      <c r="N72" s="331">
        <f t="shared" si="60"/>
        <v>0</v>
      </c>
      <c r="O72" s="331">
        <f t="shared" si="60"/>
        <v>0</v>
      </c>
      <c r="P72" s="331">
        <f t="shared" si="60"/>
        <v>0</v>
      </c>
      <c r="Q72" s="331">
        <f t="shared" si="60"/>
        <v>0</v>
      </c>
      <c r="R72" s="331">
        <f t="shared" si="60"/>
        <v>0</v>
      </c>
      <c r="S72" s="331">
        <f t="shared" si="60"/>
        <v>0</v>
      </c>
      <c r="T72" s="331">
        <f t="shared" si="60"/>
        <v>0</v>
      </c>
      <c r="U72" s="349">
        <v>1</v>
      </c>
      <c r="V72" s="200" t="s">
        <v>230</v>
      </c>
      <c r="W72" s="200" t="s">
        <v>305</v>
      </c>
      <c r="X72" s="200">
        <v>1</v>
      </c>
      <c r="Y72" s="200">
        <v>3</v>
      </c>
      <c r="Z72" s="200" t="s">
        <v>68</v>
      </c>
      <c r="AB72" s="504">
        <v>380</v>
      </c>
      <c r="AC72" s="204"/>
      <c r="AD72" s="289"/>
      <c r="AE72" s="415"/>
      <c r="AF72" s="204"/>
      <c r="AG72" s="204"/>
      <c r="AH72" s="204"/>
      <c r="AI72" s="204"/>
      <c r="AJ72" s="205"/>
      <c r="AK72" s="204"/>
      <c r="AL72" s="205"/>
      <c r="AM72" s="203"/>
      <c r="AN72" s="204"/>
      <c r="AO72" s="203"/>
      <c r="AP72" s="206">
        <f t="shared" si="5"/>
        <v>0</v>
      </c>
      <c r="AQ72" s="163" t="str">
        <f t="shared" si="6"/>
        <v>No</v>
      </c>
      <c r="AS72" s="362">
        <v>1</v>
      </c>
      <c r="AT72" s="405">
        <f t="shared" si="7"/>
        <v>0</v>
      </c>
    </row>
    <row r="73" spans="1:47" s="149" customFormat="1" ht="83.25" customHeight="1">
      <c r="A73" s="274"/>
      <c r="B73" s="294" t="s">
        <v>308</v>
      </c>
      <c r="D73" s="130" t="s">
        <v>309</v>
      </c>
      <c r="F73" s="350">
        <v>3.32</v>
      </c>
      <c r="G73" s="338">
        <f t="shared" si="3"/>
        <v>0</v>
      </c>
      <c r="H73" s="331">
        <f>AC73*$X$73</f>
        <v>0</v>
      </c>
      <c r="I73" s="331">
        <f t="shared" ref="I73:T73" si="61">AD73*$X$73</f>
        <v>0</v>
      </c>
      <c r="J73" s="331">
        <f t="shared" si="61"/>
        <v>0</v>
      </c>
      <c r="K73" s="331">
        <f t="shared" si="61"/>
        <v>0</v>
      </c>
      <c r="L73" s="331">
        <f t="shared" si="61"/>
        <v>0</v>
      </c>
      <c r="M73" s="331">
        <f t="shared" si="61"/>
        <v>0</v>
      </c>
      <c r="N73" s="331">
        <f t="shared" si="61"/>
        <v>0</v>
      </c>
      <c r="O73" s="331">
        <f t="shared" si="61"/>
        <v>0</v>
      </c>
      <c r="P73" s="331">
        <f t="shared" si="61"/>
        <v>0</v>
      </c>
      <c r="Q73" s="331">
        <f t="shared" si="61"/>
        <v>0</v>
      </c>
      <c r="R73" s="331">
        <f t="shared" si="61"/>
        <v>0</v>
      </c>
      <c r="S73" s="331">
        <f t="shared" si="61"/>
        <v>0</v>
      </c>
      <c r="T73" s="331">
        <f t="shared" si="61"/>
        <v>0</v>
      </c>
      <c r="U73" s="349">
        <v>1</v>
      </c>
      <c r="V73" s="149" t="s">
        <v>105</v>
      </c>
      <c r="W73" s="149" t="s">
        <v>310</v>
      </c>
      <c r="X73" s="149">
        <v>1</v>
      </c>
      <c r="Y73" s="149">
        <v>1</v>
      </c>
      <c r="Z73" s="149" t="s">
        <v>68</v>
      </c>
      <c r="AB73" s="504">
        <v>220</v>
      </c>
      <c r="AC73" s="293"/>
      <c r="AD73" s="290"/>
      <c r="AE73" s="423"/>
      <c r="AF73" s="290"/>
      <c r="AG73" s="293"/>
      <c r="AH73" s="293"/>
      <c r="AI73" s="293"/>
      <c r="AJ73" s="390"/>
      <c r="AK73" s="293"/>
      <c r="AL73" s="390"/>
      <c r="AM73" s="374"/>
      <c r="AN73" s="293"/>
      <c r="AO73" s="374"/>
      <c r="AP73" s="198">
        <f t="shared" si="5"/>
        <v>0</v>
      </c>
      <c r="AQ73" s="162" t="str">
        <f t="shared" si="6"/>
        <v>No</v>
      </c>
      <c r="AS73" s="362">
        <v>1</v>
      </c>
      <c r="AT73" s="405">
        <f t="shared" si="7"/>
        <v>0</v>
      </c>
    </row>
    <row r="74" spans="1:47" s="149" customFormat="1" ht="83.25" customHeight="1">
      <c r="A74" s="274"/>
      <c r="B74" s="285" t="s">
        <v>311</v>
      </c>
      <c r="D74" s="236" t="s">
        <v>312</v>
      </c>
      <c r="E74" s="200"/>
      <c r="F74" s="350">
        <v>3.32</v>
      </c>
      <c r="G74" s="338">
        <f t="shared" si="3"/>
        <v>0</v>
      </c>
      <c r="H74" s="331">
        <f>AC74*$X$74</f>
        <v>0</v>
      </c>
      <c r="I74" s="331">
        <f t="shared" ref="I74:T74" si="62">AD74*$X$74</f>
        <v>0</v>
      </c>
      <c r="J74" s="331">
        <f t="shared" si="62"/>
        <v>0</v>
      </c>
      <c r="K74" s="331">
        <f t="shared" si="62"/>
        <v>0</v>
      </c>
      <c r="L74" s="331">
        <f t="shared" si="62"/>
        <v>0</v>
      </c>
      <c r="M74" s="331">
        <f t="shared" si="62"/>
        <v>0</v>
      </c>
      <c r="N74" s="331">
        <f t="shared" si="62"/>
        <v>0</v>
      </c>
      <c r="O74" s="331">
        <f t="shared" si="62"/>
        <v>0</v>
      </c>
      <c r="P74" s="331">
        <f t="shared" si="62"/>
        <v>0</v>
      </c>
      <c r="Q74" s="331">
        <f t="shared" si="62"/>
        <v>0</v>
      </c>
      <c r="R74" s="331">
        <f t="shared" si="62"/>
        <v>0</v>
      </c>
      <c r="S74" s="331">
        <f t="shared" si="62"/>
        <v>0</v>
      </c>
      <c r="T74" s="331">
        <f t="shared" si="62"/>
        <v>0</v>
      </c>
      <c r="U74" s="349">
        <v>1</v>
      </c>
      <c r="V74" s="200" t="s">
        <v>105</v>
      </c>
      <c r="W74" s="200" t="s">
        <v>310</v>
      </c>
      <c r="X74" s="200">
        <v>1</v>
      </c>
      <c r="Y74" s="200">
        <v>1</v>
      </c>
      <c r="Z74" s="200" t="s">
        <v>68</v>
      </c>
      <c r="AB74" s="504">
        <v>220</v>
      </c>
      <c r="AC74" s="204"/>
      <c r="AD74" s="289"/>
      <c r="AE74" s="421"/>
      <c r="AF74" s="289"/>
      <c r="AG74" s="204"/>
      <c r="AH74" s="204"/>
      <c r="AI74" s="204"/>
      <c r="AJ74" s="205"/>
      <c r="AK74" s="204"/>
      <c r="AL74" s="205"/>
      <c r="AM74" s="203"/>
      <c r="AN74" s="204"/>
      <c r="AO74" s="203"/>
      <c r="AP74" s="206">
        <f t="shared" si="5"/>
        <v>0</v>
      </c>
      <c r="AQ74" s="163" t="str">
        <f t="shared" si="6"/>
        <v>No</v>
      </c>
      <c r="AS74" s="362">
        <v>1</v>
      </c>
      <c r="AT74" s="405">
        <f t="shared" si="7"/>
        <v>0</v>
      </c>
    </row>
    <row r="75" spans="1:47" s="149" customFormat="1" ht="83.25" customHeight="1">
      <c r="A75" s="274"/>
      <c r="B75" s="294" t="s">
        <v>313</v>
      </c>
      <c r="D75" s="130" t="s">
        <v>314</v>
      </c>
      <c r="F75" s="350">
        <v>1.8</v>
      </c>
      <c r="G75" s="338">
        <f t="shared" si="3"/>
        <v>0</v>
      </c>
      <c r="H75" s="331">
        <f>AC75*$X$75</f>
        <v>0</v>
      </c>
      <c r="I75" s="331">
        <f t="shared" ref="I75:T75" si="63">AD75*$X$75</f>
        <v>0</v>
      </c>
      <c r="J75" s="331">
        <f t="shared" si="63"/>
        <v>0</v>
      </c>
      <c r="K75" s="331">
        <f t="shared" si="63"/>
        <v>0</v>
      </c>
      <c r="L75" s="331">
        <f t="shared" si="63"/>
        <v>0</v>
      </c>
      <c r="M75" s="331">
        <f t="shared" si="63"/>
        <v>0</v>
      </c>
      <c r="N75" s="331">
        <f t="shared" si="63"/>
        <v>0</v>
      </c>
      <c r="O75" s="331">
        <f t="shared" si="63"/>
        <v>0</v>
      </c>
      <c r="P75" s="331">
        <f t="shared" si="63"/>
        <v>0</v>
      </c>
      <c r="Q75" s="331">
        <f t="shared" si="63"/>
        <v>0</v>
      </c>
      <c r="R75" s="331">
        <f t="shared" si="63"/>
        <v>0</v>
      </c>
      <c r="S75" s="331">
        <f t="shared" si="63"/>
        <v>0</v>
      </c>
      <c r="T75" s="331">
        <f t="shared" si="63"/>
        <v>0</v>
      </c>
      <c r="U75" s="349">
        <v>1</v>
      </c>
      <c r="V75" s="149" t="s">
        <v>77</v>
      </c>
      <c r="W75" s="149" t="s">
        <v>315</v>
      </c>
      <c r="X75" s="149">
        <v>1</v>
      </c>
      <c r="Y75" s="149">
        <v>0</v>
      </c>
      <c r="Z75" s="149" t="s">
        <v>68</v>
      </c>
      <c r="AB75" s="504">
        <v>170</v>
      </c>
      <c r="AC75" s="293"/>
      <c r="AD75" s="290"/>
      <c r="AE75" s="423"/>
      <c r="AF75" s="290"/>
      <c r="AG75" s="293"/>
      <c r="AH75" s="290"/>
      <c r="AI75" s="293"/>
      <c r="AJ75" s="390"/>
      <c r="AK75" s="293"/>
      <c r="AL75" s="390"/>
      <c r="AM75" s="374"/>
      <c r="AN75" s="293"/>
      <c r="AO75" s="374"/>
      <c r="AP75" s="198">
        <f t="shared" si="5"/>
        <v>0</v>
      </c>
      <c r="AQ75" s="198" t="str">
        <f t="shared" si="6"/>
        <v>No</v>
      </c>
      <c r="AS75" s="362">
        <v>1</v>
      </c>
      <c r="AT75" s="410">
        <f t="shared" si="7"/>
        <v>0</v>
      </c>
      <c r="AU75" s="294"/>
    </row>
    <row r="76" spans="1:47" s="149" customFormat="1" ht="83.25" customHeight="1">
      <c r="A76" s="274"/>
      <c r="B76" s="285" t="s">
        <v>316</v>
      </c>
      <c r="D76" s="236" t="s">
        <v>317</v>
      </c>
      <c r="E76" s="200"/>
      <c r="F76" s="350">
        <v>1.8</v>
      </c>
      <c r="G76" s="338">
        <f t="shared" si="3"/>
        <v>0</v>
      </c>
      <c r="H76" s="331">
        <f>AC76*$X$76</f>
        <v>0</v>
      </c>
      <c r="I76" s="331">
        <f t="shared" ref="I76:T76" si="64">AD76*$X$76</f>
        <v>0</v>
      </c>
      <c r="J76" s="331">
        <f t="shared" si="64"/>
        <v>0</v>
      </c>
      <c r="K76" s="331">
        <f t="shared" si="64"/>
        <v>0</v>
      </c>
      <c r="L76" s="331">
        <f t="shared" si="64"/>
        <v>0</v>
      </c>
      <c r="M76" s="331">
        <f t="shared" si="64"/>
        <v>0</v>
      </c>
      <c r="N76" s="331">
        <f t="shared" si="64"/>
        <v>0</v>
      </c>
      <c r="O76" s="331">
        <f t="shared" si="64"/>
        <v>0</v>
      </c>
      <c r="P76" s="331">
        <f t="shared" si="64"/>
        <v>0</v>
      </c>
      <c r="Q76" s="331">
        <f t="shared" si="64"/>
        <v>0</v>
      </c>
      <c r="R76" s="331">
        <f t="shared" si="64"/>
        <v>0</v>
      </c>
      <c r="S76" s="331">
        <f t="shared" si="64"/>
        <v>0</v>
      </c>
      <c r="T76" s="331">
        <f t="shared" si="64"/>
        <v>0</v>
      </c>
      <c r="U76" s="349">
        <v>1</v>
      </c>
      <c r="V76" s="200" t="s">
        <v>77</v>
      </c>
      <c r="W76" s="200" t="s">
        <v>315</v>
      </c>
      <c r="X76" s="200">
        <v>1</v>
      </c>
      <c r="Y76" s="200">
        <v>0</v>
      </c>
      <c r="Z76" s="200" t="s">
        <v>68</v>
      </c>
      <c r="AB76" s="299">
        <v>170</v>
      </c>
      <c r="AC76" s="204"/>
      <c r="AD76" s="265"/>
      <c r="AE76" s="417"/>
      <c r="AF76" s="265"/>
      <c r="AG76" s="292"/>
      <c r="AH76" s="265"/>
      <c r="AI76" s="292"/>
      <c r="AJ76" s="265"/>
      <c r="AK76" s="265"/>
      <c r="AL76" s="292"/>
      <c r="AM76" s="265"/>
      <c r="AN76" s="292"/>
      <c r="AO76" s="265"/>
      <c r="AP76" s="403">
        <f t="shared" si="5"/>
        <v>0</v>
      </c>
      <c r="AQ76" s="206" t="str">
        <f t="shared" si="6"/>
        <v>No</v>
      </c>
      <c r="AS76" s="363">
        <v>1</v>
      </c>
      <c r="AT76" s="406">
        <f t="shared" ref="AT76:AT95" si="65">AS76*SUM(AC76:AO76)</f>
        <v>0</v>
      </c>
    </row>
    <row r="77" spans="1:47" s="149" customFormat="1" ht="83.25" customHeight="1">
      <c r="A77" s="274"/>
      <c r="B77" s="207" t="s">
        <v>318</v>
      </c>
      <c r="C77" s="208"/>
      <c r="D77" s="237" t="s">
        <v>319</v>
      </c>
      <c r="E77" s="208"/>
      <c r="F77" s="348">
        <f>SUM(F69:F76)</f>
        <v>54.239999999999988</v>
      </c>
      <c r="G77" s="338">
        <f t="shared" ref="G77:G96" si="66">SUM(AC77:AO77)*F77</f>
        <v>0</v>
      </c>
      <c r="H77" s="331">
        <f>AC77*$X$77</f>
        <v>0</v>
      </c>
      <c r="I77" s="331">
        <f t="shared" ref="I77:T77" si="67">AD77*$X$77</f>
        <v>0</v>
      </c>
      <c r="J77" s="331">
        <f t="shared" si="67"/>
        <v>0</v>
      </c>
      <c r="K77" s="331">
        <f t="shared" si="67"/>
        <v>0</v>
      </c>
      <c r="L77" s="331">
        <f t="shared" si="67"/>
        <v>0</v>
      </c>
      <c r="M77" s="331">
        <f t="shared" si="67"/>
        <v>0</v>
      </c>
      <c r="N77" s="331">
        <f t="shared" si="67"/>
        <v>0</v>
      </c>
      <c r="O77" s="331">
        <f t="shared" si="67"/>
        <v>0</v>
      </c>
      <c r="P77" s="331">
        <f t="shared" si="67"/>
        <v>0</v>
      </c>
      <c r="Q77" s="331">
        <f t="shared" si="67"/>
        <v>0</v>
      </c>
      <c r="R77" s="331">
        <f t="shared" si="67"/>
        <v>0</v>
      </c>
      <c r="S77" s="331">
        <f t="shared" si="67"/>
        <v>0</v>
      </c>
      <c r="T77" s="331">
        <f t="shared" si="67"/>
        <v>0</v>
      </c>
      <c r="U77" s="348">
        <f>SUM(U69:U76)</f>
        <v>8</v>
      </c>
      <c r="V77" s="208" t="s">
        <v>262</v>
      </c>
      <c r="W77" s="208"/>
      <c r="X77" s="208">
        <v>8</v>
      </c>
      <c r="Y77" s="208">
        <f>SUM(Y69:Y76)</f>
        <v>32</v>
      </c>
      <c r="Z77" s="208" t="s">
        <v>68</v>
      </c>
      <c r="AA77" s="297"/>
      <c r="AB77" s="301">
        <f>SUM(AB69:AB76)</f>
        <v>2400</v>
      </c>
      <c r="AC77" s="281"/>
      <c r="AD77" s="213"/>
      <c r="AE77" s="250"/>
      <c r="AF77" s="213"/>
      <c r="AG77" s="214"/>
      <c r="AH77" s="213"/>
      <c r="AI77" s="214"/>
      <c r="AJ77" s="213"/>
      <c r="AK77" s="213"/>
      <c r="AL77" s="214"/>
      <c r="AM77" s="213"/>
      <c r="AN77" s="214"/>
      <c r="AO77" s="213"/>
      <c r="AP77" s="399">
        <f t="shared" ref="AP77:AP96" si="68">AB77*SUM(AC77:AO77)</f>
        <v>0</v>
      </c>
      <c r="AQ77" s="276" t="str">
        <f t="shared" ref="AQ77:AQ96" si="69">IF(SUM(AC77:AO77)&gt;0,"Yes","No")</f>
        <v>No</v>
      </c>
      <c r="AS77" s="302">
        <v>8</v>
      </c>
      <c r="AT77" s="115">
        <f t="shared" si="65"/>
        <v>0</v>
      </c>
    </row>
    <row r="78" spans="1:47" ht="170.15" customHeight="1">
      <c r="G78" s="338">
        <f t="shared" si="66"/>
        <v>0</v>
      </c>
      <c r="H78" s="331"/>
      <c r="I78" s="432"/>
      <c r="J78" s="483"/>
      <c r="K78" s="482"/>
      <c r="L78" s="480"/>
      <c r="M78" s="474"/>
      <c r="N78" s="473"/>
      <c r="O78" s="472"/>
      <c r="P78" s="470"/>
      <c r="Q78" s="464"/>
      <c r="R78" s="458"/>
      <c r="S78" s="457"/>
      <c r="T78" s="456"/>
      <c r="AB78" s="179" t="s">
        <v>320</v>
      </c>
      <c r="AC78" s="280"/>
      <c r="AD78" s="280"/>
      <c r="AE78" s="418"/>
      <c r="AF78" s="280"/>
      <c r="AG78" s="280"/>
      <c r="AH78" s="280"/>
      <c r="AI78" s="280"/>
      <c r="AJ78" s="280"/>
      <c r="AK78" s="280"/>
      <c r="AL78" s="280"/>
      <c r="AM78" s="280"/>
      <c r="AN78" s="280"/>
      <c r="AO78" s="280"/>
      <c r="AP78" s="224"/>
      <c r="AQ78" s="275"/>
      <c r="AT78" s="402"/>
    </row>
    <row r="79" spans="1:47" s="149" customFormat="1" ht="83.25" customHeight="1">
      <c r="A79" s="274"/>
      <c r="B79" s="286" t="s">
        <v>321</v>
      </c>
      <c r="C79" s="217"/>
      <c r="D79" s="235" t="s">
        <v>322</v>
      </c>
      <c r="E79" s="183"/>
      <c r="F79" s="349">
        <v>12.5</v>
      </c>
      <c r="G79" s="338">
        <f t="shared" si="66"/>
        <v>0</v>
      </c>
      <c r="H79" s="331">
        <f>AC79*$X$79</f>
        <v>0</v>
      </c>
      <c r="I79" s="331">
        <f t="shared" ref="I79:T79" si="70">AD79*$X$79</f>
        <v>0</v>
      </c>
      <c r="J79" s="331">
        <f t="shared" si="70"/>
        <v>0</v>
      </c>
      <c r="K79" s="331">
        <f t="shared" si="70"/>
        <v>0</v>
      </c>
      <c r="L79" s="331">
        <f t="shared" si="70"/>
        <v>0</v>
      </c>
      <c r="M79" s="331">
        <f t="shared" si="70"/>
        <v>0</v>
      </c>
      <c r="N79" s="331">
        <f t="shared" si="70"/>
        <v>0</v>
      </c>
      <c r="O79" s="331">
        <f t="shared" si="70"/>
        <v>0</v>
      </c>
      <c r="P79" s="331">
        <f t="shared" si="70"/>
        <v>0</v>
      </c>
      <c r="Q79" s="331">
        <f t="shared" si="70"/>
        <v>0</v>
      </c>
      <c r="R79" s="331">
        <f t="shared" si="70"/>
        <v>0</v>
      </c>
      <c r="S79" s="331">
        <f t="shared" si="70"/>
        <v>0</v>
      </c>
      <c r="T79" s="331">
        <f t="shared" si="70"/>
        <v>0</v>
      </c>
      <c r="U79" s="349">
        <v>1</v>
      </c>
      <c r="V79" s="183" t="s">
        <v>156</v>
      </c>
      <c r="W79" s="183" t="s">
        <v>323</v>
      </c>
      <c r="X79" s="183">
        <v>1</v>
      </c>
      <c r="Y79" s="183">
        <v>13</v>
      </c>
      <c r="Z79" s="183" t="s">
        <v>68</v>
      </c>
      <c r="AA79" s="217"/>
      <c r="AB79" s="298">
        <v>390</v>
      </c>
      <c r="AC79" s="188"/>
      <c r="AD79" s="187"/>
      <c r="AE79" s="413"/>
      <c r="AF79" s="187"/>
      <c r="AG79" s="188"/>
      <c r="AH79" s="187"/>
      <c r="AI79" s="188"/>
      <c r="AJ79" s="187"/>
      <c r="AK79" s="187"/>
      <c r="AL79" s="187"/>
      <c r="AM79" s="187"/>
      <c r="AN79" s="188"/>
      <c r="AO79" s="187"/>
      <c r="AP79" s="189">
        <f t="shared" si="68"/>
        <v>0</v>
      </c>
      <c r="AQ79" s="190" t="str">
        <f t="shared" si="69"/>
        <v>No</v>
      </c>
      <c r="AS79" s="361">
        <v>1</v>
      </c>
      <c r="AT79" s="404">
        <f t="shared" si="65"/>
        <v>0</v>
      </c>
    </row>
    <row r="80" spans="1:47" s="149" customFormat="1" ht="83.25" customHeight="1">
      <c r="A80" s="274"/>
      <c r="B80" s="294" t="s">
        <v>324</v>
      </c>
      <c r="D80" s="130" t="s">
        <v>325</v>
      </c>
      <c r="F80" s="350">
        <v>7.9</v>
      </c>
      <c r="G80" s="338">
        <f t="shared" si="66"/>
        <v>0</v>
      </c>
      <c r="H80" s="331">
        <f>AC80*$X$80</f>
        <v>0</v>
      </c>
      <c r="I80" s="331">
        <f t="shared" ref="I80:T80" si="71">AD80*$X$80</f>
        <v>0</v>
      </c>
      <c r="J80" s="331">
        <f t="shared" si="71"/>
        <v>0</v>
      </c>
      <c r="K80" s="331">
        <f t="shared" si="71"/>
        <v>0</v>
      </c>
      <c r="L80" s="331">
        <f t="shared" si="71"/>
        <v>0</v>
      </c>
      <c r="M80" s="331">
        <f t="shared" si="71"/>
        <v>0</v>
      </c>
      <c r="N80" s="331">
        <f t="shared" si="71"/>
        <v>0</v>
      </c>
      <c r="O80" s="331">
        <f t="shared" si="71"/>
        <v>0</v>
      </c>
      <c r="P80" s="331">
        <f t="shared" si="71"/>
        <v>0</v>
      </c>
      <c r="Q80" s="331">
        <f t="shared" si="71"/>
        <v>0</v>
      </c>
      <c r="R80" s="331">
        <f t="shared" si="71"/>
        <v>0</v>
      </c>
      <c r="S80" s="331">
        <f t="shared" si="71"/>
        <v>0</v>
      </c>
      <c r="T80" s="331">
        <f t="shared" si="71"/>
        <v>0</v>
      </c>
      <c r="U80" s="350">
        <v>1</v>
      </c>
      <c r="V80" s="149" t="s">
        <v>230</v>
      </c>
      <c r="W80" s="149" t="s">
        <v>326</v>
      </c>
      <c r="X80" s="149">
        <v>1</v>
      </c>
      <c r="Y80" s="149">
        <v>8</v>
      </c>
      <c r="Z80" s="149" t="s">
        <v>68</v>
      </c>
      <c r="AB80" s="504">
        <v>330</v>
      </c>
      <c r="AC80" s="293"/>
      <c r="AD80" s="290"/>
      <c r="AE80" s="420"/>
      <c r="AF80" s="293"/>
      <c r="AG80" s="293"/>
      <c r="AH80" s="293"/>
      <c r="AI80" s="293"/>
      <c r="AJ80" s="390"/>
      <c r="AK80" s="374"/>
      <c r="AL80" s="293"/>
      <c r="AM80" s="293"/>
      <c r="AN80" s="293"/>
      <c r="AO80" s="374"/>
      <c r="AP80" s="198">
        <f>AB80*SUM(AC80:AO80)</f>
        <v>0</v>
      </c>
      <c r="AQ80" s="162" t="str">
        <f>IF(SUM(AC80:AO80)&gt;0,"Yes","No")</f>
        <v>No</v>
      </c>
      <c r="AS80" s="362">
        <v>1</v>
      </c>
      <c r="AT80" s="405">
        <f>AS80*SUM(AC80:AO80)</f>
        <v>0</v>
      </c>
    </row>
    <row r="81" spans="1:46" s="149" customFormat="1" ht="83.25" customHeight="1">
      <c r="A81" s="274"/>
      <c r="B81" s="285" t="s">
        <v>327</v>
      </c>
      <c r="D81" s="236" t="s">
        <v>328</v>
      </c>
      <c r="E81" s="200"/>
      <c r="F81" s="350">
        <v>4.5999999999999996</v>
      </c>
      <c r="G81" s="338">
        <f t="shared" si="66"/>
        <v>0</v>
      </c>
      <c r="H81" s="331">
        <f>AC81*$X$81</f>
        <v>0</v>
      </c>
      <c r="I81" s="331">
        <f t="shared" ref="I81:T81" si="72">AD81*$X$81</f>
        <v>0</v>
      </c>
      <c r="J81" s="331">
        <f t="shared" si="72"/>
        <v>0</v>
      </c>
      <c r="K81" s="331">
        <f t="shared" si="72"/>
        <v>0</v>
      </c>
      <c r="L81" s="331">
        <f t="shared" si="72"/>
        <v>0</v>
      </c>
      <c r="M81" s="331">
        <f t="shared" si="72"/>
        <v>0</v>
      </c>
      <c r="N81" s="331">
        <f t="shared" si="72"/>
        <v>0</v>
      </c>
      <c r="O81" s="331">
        <f t="shared" si="72"/>
        <v>0</v>
      </c>
      <c r="P81" s="331">
        <f t="shared" si="72"/>
        <v>0</v>
      </c>
      <c r="Q81" s="331">
        <f t="shared" si="72"/>
        <v>0</v>
      </c>
      <c r="R81" s="331">
        <f t="shared" si="72"/>
        <v>0</v>
      </c>
      <c r="S81" s="331">
        <f t="shared" si="72"/>
        <v>0</v>
      </c>
      <c r="T81" s="331">
        <f t="shared" si="72"/>
        <v>0</v>
      </c>
      <c r="U81" s="350">
        <v>1</v>
      </c>
      <c r="V81" s="200" t="s">
        <v>105</v>
      </c>
      <c r="W81" s="200" t="s">
        <v>329</v>
      </c>
      <c r="X81" s="200">
        <v>1</v>
      </c>
      <c r="Y81" s="200">
        <v>3</v>
      </c>
      <c r="Z81" s="200" t="s">
        <v>68</v>
      </c>
      <c r="AB81" s="504">
        <v>280</v>
      </c>
      <c r="AC81" s="204"/>
      <c r="AD81" s="289"/>
      <c r="AE81" s="415"/>
      <c r="AF81" s="204"/>
      <c r="AG81" s="204"/>
      <c r="AH81" s="204"/>
      <c r="AI81" s="204"/>
      <c r="AJ81" s="205"/>
      <c r="AK81" s="204"/>
      <c r="AL81" s="204"/>
      <c r="AM81" s="204"/>
      <c r="AN81" s="204"/>
      <c r="AO81" s="203"/>
      <c r="AP81" s="206">
        <f t="shared" si="68"/>
        <v>0</v>
      </c>
      <c r="AQ81" s="163" t="str">
        <f t="shared" si="69"/>
        <v>No</v>
      </c>
      <c r="AS81" s="362">
        <v>1</v>
      </c>
      <c r="AT81" s="405">
        <f t="shared" si="65"/>
        <v>0</v>
      </c>
    </row>
    <row r="82" spans="1:46" s="149" customFormat="1" ht="83.25" customHeight="1">
      <c r="A82" s="274"/>
      <c r="B82" s="294" t="s">
        <v>330</v>
      </c>
      <c r="D82" s="130" t="s">
        <v>331</v>
      </c>
      <c r="F82" s="350">
        <v>1.9</v>
      </c>
      <c r="G82" s="338">
        <f t="shared" si="66"/>
        <v>0</v>
      </c>
      <c r="H82" s="331">
        <f>AC82*$X$82</f>
        <v>0</v>
      </c>
      <c r="I82" s="331">
        <f t="shared" ref="I82:T82" si="73">AD82*$X$82</f>
        <v>0</v>
      </c>
      <c r="J82" s="331">
        <f t="shared" si="73"/>
        <v>0</v>
      </c>
      <c r="K82" s="331">
        <f t="shared" si="73"/>
        <v>0</v>
      </c>
      <c r="L82" s="331">
        <f t="shared" si="73"/>
        <v>0</v>
      </c>
      <c r="M82" s="331">
        <f t="shared" si="73"/>
        <v>0</v>
      </c>
      <c r="N82" s="331">
        <f t="shared" si="73"/>
        <v>0</v>
      </c>
      <c r="O82" s="331">
        <f t="shared" si="73"/>
        <v>0</v>
      </c>
      <c r="P82" s="331">
        <f t="shared" si="73"/>
        <v>0</v>
      </c>
      <c r="Q82" s="331">
        <f t="shared" si="73"/>
        <v>0</v>
      </c>
      <c r="R82" s="331">
        <f t="shared" si="73"/>
        <v>0</v>
      </c>
      <c r="S82" s="331">
        <f t="shared" si="73"/>
        <v>0</v>
      </c>
      <c r="T82" s="331">
        <f t="shared" si="73"/>
        <v>0</v>
      </c>
      <c r="U82" s="350">
        <v>1</v>
      </c>
      <c r="V82" s="149" t="s">
        <v>77</v>
      </c>
      <c r="W82" s="149" t="s">
        <v>332</v>
      </c>
      <c r="X82" s="149">
        <v>1</v>
      </c>
      <c r="Y82" s="149">
        <v>0</v>
      </c>
      <c r="Z82" s="149" t="s">
        <v>68</v>
      </c>
      <c r="AB82" s="299">
        <v>160</v>
      </c>
      <c r="AC82" s="283"/>
      <c r="AD82" s="291"/>
      <c r="AE82" s="422"/>
      <c r="AF82" s="283"/>
      <c r="AG82" s="284"/>
      <c r="AH82" s="283"/>
      <c r="AI82" s="284"/>
      <c r="AJ82" s="283"/>
      <c r="AK82" s="394"/>
      <c r="AL82" s="283"/>
      <c r="AM82" s="283"/>
      <c r="AN82" s="284"/>
      <c r="AO82" s="283"/>
      <c r="AP82" s="409">
        <f t="shared" si="68"/>
        <v>0</v>
      </c>
      <c r="AQ82" s="198" t="str">
        <f t="shared" si="69"/>
        <v>No</v>
      </c>
      <c r="AS82" s="362">
        <v>1</v>
      </c>
      <c r="AT82" s="406">
        <f t="shared" si="65"/>
        <v>0</v>
      </c>
    </row>
    <row r="83" spans="1:46" s="149" customFormat="1" ht="83.25" customHeight="1">
      <c r="A83" s="274"/>
      <c r="B83" s="207" t="s">
        <v>333</v>
      </c>
      <c r="C83" s="208"/>
      <c r="D83" s="237" t="s">
        <v>334</v>
      </c>
      <c r="E83" s="208"/>
      <c r="F83" s="348">
        <f>SUM(F79:F82)</f>
        <v>26.9</v>
      </c>
      <c r="G83" s="338">
        <f t="shared" si="66"/>
        <v>0</v>
      </c>
      <c r="H83" s="331">
        <f>AC83*$X$83</f>
        <v>0</v>
      </c>
      <c r="I83" s="331">
        <f t="shared" ref="I83:T83" si="74">AD83*$X$83</f>
        <v>0</v>
      </c>
      <c r="J83" s="331">
        <f t="shared" si="74"/>
        <v>0</v>
      </c>
      <c r="K83" s="331">
        <f t="shared" si="74"/>
        <v>0</v>
      </c>
      <c r="L83" s="331">
        <f t="shared" si="74"/>
        <v>0</v>
      </c>
      <c r="M83" s="331">
        <f t="shared" si="74"/>
        <v>0</v>
      </c>
      <c r="N83" s="331">
        <f t="shared" si="74"/>
        <v>0</v>
      </c>
      <c r="O83" s="331">
        <f t="shared" si="74"/>
        <v>0</v>
      </c>
      <c r="P83" s="331">
        <f t="shared" si="74"/>
        <v>0</v>
      </c>
      <c r="Q83" s="331">
        <f t="shared" si="74"/>
        <v>0</v>
      </c>
      <c r="R83" s="331">
        <f t="shared" si="74"/>
        <v>0</v>
      </c>
      <c r="S83" s="331">
        <f t="shared" si="74"/>
        <v>0</v>
      </c>
      <c r="T83" s="331">
        <f t="shared" si="74"/>
        <v>0</v>
      </c>
      <c r="U83" s="348">
        <f>SUM(U79:U82)</f>
        <v>4</v>
      </c>
      <c r="V83" s="208" t="s">
        <v>262</v>
      </c>
      <c r="W83" s="208"/>
      <c r="X83" s="208">
        <v>4</v>
      </c>
      <c r="Y83" s="208">
        <f>SUM(Y79:Y82)</f>
        <v>24</v>
      </c>
      <c r="Z83" s="208" t="s">
        <v>68</v>
      </c>
      <c r="AA83" s="297"/>
      <c r="AB83" s="301">
        <f>SUM(AB79:AB82)</f>
        <v>1160</v>
      </c>
      <c r="AC83" s="282"/>
      <c r="AD83" s="213"/>
      <c r="AE83" s="250"/>
      <c r="AF83" s="213"/>
      <c r="AG83" s="214"/>
      <c r="AH83" s="213"/>
      <c r="AI83" s="214"/>
      <c r="AJ83" s="212"/>
      <c r="AK83" s="212"/>
      <c r="AL83" s="213"/>
      <c r="AM83" s="213"/>
      <c r="AN83" s="214"/>
      <c r="AO83" s="213"/>
      <c r="AP83" s="399">
        <f t="shared" si="68"/>
        <v>0</v>
      </c>
      <c r="AQ83" s="276" t="str">
        <f t="shared" si="69"/>
        <v>No</v>
      </c>
      <c r="AS83" s="302">
        <v>4</v>
      </c>
      <c r="AT83" s="115">
        <f t="shared" si="65"/>
        <v>0</v>
      </c>
    </row>
    <row r="84" spans="1:46" ht="170.15" customHeight="1">
      <c r="G84" s="338">
        <f t="shared" si="66"/>
        <v>0</v>
      </c>
      <c r="H84" s="331"/>
      <c r="I84" s="432"/>
      <c r="J84" s="483"/>
      <c r="K84" s="482"/>
      <c r="L84" s="480"/>
      <c r="M84" s="474"/>
      <c r="N84" s="473"/>
      <c r="O84" s="472"/>
      <c r="P84" s="470"/>
      <c r="Q84" s="464"/>
      <c r="R84" s="458"/>
      <c r="S84" s="457"/>
      <c r="T84" s="456"/>
      <c r="AB84" s="179" t="s">
        <v>335</v>
      </c>
      <c r="AC84" s="280"/>
      <c r="AD84" s="280"/>
      <c r="AE84" s="418"/>
      <c r="AF84" s="280"/>
      <c r="AG84" s="280"/>
      <c r="AH84" s="280"/>
      <c r="AI84" s="280"/>
      <c r="AJ84" s="280"/>
      <c r="AK84" s="280"/>
      <c r="AL84" s="280"/>
      <c r="AM84" s="280"/>
      <c r="AN84" s="280"/>
      <c r="AO84" s="280"/>
      <c r="AP84" s="224"/>
      <c r="AQ84" s="275"/>
      <c r="AT84" s="402"/>
    </row>
    <row r="85" spans="1:46" s="149" customFormat="1" ht="83.25" customHeight="1">
      <c r="A85" s="274"/>
      <c r="B85" s="286" t="s">
        <v>336</v>
      </c>
      <c r="C85" s="217"/>
      <c r="D85" s="235" t="s">
        <v>337</v>
      </c>
      <c r="E85" s="183"/>
      <c r="F85" s="349">
        <v>9.4</v>
      </c>
      <c r="G85" s="338">
        <f t="shared" si="66"/>
        <v>0</v>
      </c>
      <c r="H85" s="331">
        <f>AC85*$X$85</f>
        <v>0</v>
      </c>
      <c r="I85" s="331">
        <f t="shared" ref="I85:T85" si="75">AD85*$X$85</f>
        <v>0</v>
      </c>
      <c r="J85" s="331">
        <f t="shared" si="75"/>
        <v>0</v>
      </c>
      <c r="K85" s="331">
        <f t="shared" si="75"/>
        <v>0</v>
      </c>
      <c r="L85" s="331">
        <f t="shared" si="75"/>
        <v>0</v>
      </c>
      <c r="M85" s="331">
        <f t="shared" si="75"/>
        <v>0</v>
      </c>
      <c r="N85" s="331">
        <f t="shared" si="75"/>
        <v>0</v>
      </c>
      <c r="O85" s="331">
        <f t="shared" si="75"/>
        <v>0</v>
      </c>
      <c r="P85" s="331">
        <f t="shared" si="75"/>
        <v>0</v>
      </c>
      <c r="Q85" s="331">
        <f t="shared" si="75"/>
        <v>0</v>
      </c>
      <c r="R85" s="331">
        <f t="shared" si="75"/>
        <v>0</v>
      </c>
      <c r="S85" s="331">
        <f t="shared" si="75"/>
        <v>0</v>
      </c>
      <c r="T85" s="331">
        <f t="shared" si="75"/>
        <v>0</v>
      </c>
      <c r="U85" s="349">
        <v>1</v>
      </c>
      <c r="V85" s="183" t="s">
        <v>105</v>
      </c>
      <c r="W85" s="183" t="s">
        <v>338</v>
      </c>
      <c r="X85" s="183">
        <v>1</v>
      </c>
      <c r="Y85" s="183">
        <v>8</v>
      </c>
      <c r="Z85" s="183" t="s">
        <v>68</v>
      </c>
      <c r="AA85" s="217"/>
      <c r="AB85" s="298">
        <v>330</v>
      </c>
      <c r="AC85" s="188"/>
      <c r="AD85" s="187"/>
      <c r="AE85" s="413"/>
      <c r="AF85" s="187"/>
      <c r="AG85" s="188"/>
      <c r="AH85" s="187"/>
      <c r="AI85" s="188"/>
      <c r="AJ85" s="186"/>
      <c r="AK85" s="186"/>
      <c r="AL85" s="187"/>
      <c r="AM85" s="187"/>
      <c r="AN85" s="188"/>
      <c r="AO85" s="186"/>
      <c r="AP85" s="190">
        <f t="shared" si="68"/>
        <v>0</v>
      </c>
      <c r="AQ85" s="161" t="str">
        <f t="shared" si="69"/>
        <v>No</v>
      </c>
      <c r="AS85" s="361">
        <v>1</v>
      </c>
      <c r="AT85" s="404">
        <f t="shared" si="65"/>
        <v>0</v>
      </c>
    </row>
    <row r="86" spans="1:46" s="149" customFormat="1" ht="83.25" customHeight="1">
      <c r="A86" s="274"/>
      <c r="B86" s="294" t="s">
        <v>339</v>
      </c>
      <c r="D86" s="130" t="s">
        <v>340</v>
      </c>
      <c r="F86" s="350">
        <v>5.6</v>
      </c>
      <c r="G86" s="338">
        <f t="shared" si="66"/>
        <v>0</v>
      </c>
      <c r="H86" s="331">
        <f>AC86*$X$86</f>
        <v>0</v>
      </c>
      <c r="I86" s="331">
        <f t="shared" ref="I86:T86" si="76">AD86*$X$86</f>
        <v>0</v>
      </c>
      <c r="J86" s="331">
        <f t="shared" si="76"/>
        <v>0</v>
      </c>
      <c r="K86" s="331">
        <f t="shared" si="76"/>
        <v>0</v>
      </c>
      <c r="L86" s="331">
        <f t="shared" si="76"/>
        <v>0</v>
      </c>
      <c r="M86" s="331">
        <f t="shared" si="76"/>
        <v>0</v>
      </c>
      <c r="N86" s="331">
        <f t="shared" si="76"/>
        <v>0</v>
      </c>
      <c r="O86" s="331">
        <f t="shared" si="76"/>
        <v>0</v>
      </c>
      <c r="P86" s="331">
        <f t="shared" si="76"/>
        <v>0</v>
      </c>
      <c r="Q86" s="331">
        <f t="shared" si="76"/>
        <v>0</v>
      </c>
      <c r="R86" s="331">
        <f t="shared" si="76"/>
        <v>0</v>
      </c>
      <c r="S86" s="331">
        <f t="shared" si="76"/>
        <v>0</v>
      </c>
      <c r="T86" s="331">
        <f t="shared" si="76"/>
        <v>0</v>
      </c>
      <c r="U86" s="350">
        <v>1</v>
      </c>
      <c r="V86" s="149" t="s">
        <v>77</v>
      </c>
      <c r="W86" s="149" t="s">
        <v>341</v>
      </c>
      <c r="X86" s="149">
        <v>1</v>
      </c>
      <c r="Y86" s="149">
        <v>5</v>
      </c>
      <c r="Z86" s="149" t="s">
        <v>68</v>
      </c>
      <c r="AB86" s="504">
        <v>270</v>
      </c>
      <c r="AC86" s="293"/>
      <c r="AD86" s="290"/>
      <c r="AE86" s="420"/>
      <c r="AF86" s="293"/>
      <c r="AG86" s="293"/>
      <c r="AH86" s="293"/>
      <c r="AI86" s="293"/>
      <c r="AJ86" s="290"/>
      <c r="AK86" s="290"/>
      <c r="AL86" s="290"/>
      <c r="AM86" s="290"/>
      <c r="AN86" s="290"/>
      <c r="AO86" s="390"/>
      <c r="AP86" s="198">
        <f t="shared" si="68"/>
        <v>0</v>
      </c>
      <c r="AQ86" s="162" t="str">
        <f t="shared" si="69"/>
        <v>No</v>
      </c>
      <c r="AS86" s="362">
        <v>1</v>
      </c>
      <c r="AT86" s="405">
        <f t="shared" si="65"/>
        <v>0</v>
      </c>
    </row>
    <row r="87" spans="1:46" s="149" customFormat="1" ht="83.25" customHeight="1">
      <c r="A87" s="274"/>
      <c r="B87" s="285" t="s">
        <v>342</v>
      </c>
      <c r="D87" s="236" t="s">
        <v>343</v>
      </c>
      <c r="E87" s="200"/>
      <c r="F87" s="350">
        <v>3.7</v>
      </c>
      <c r="G87" s="338">
        <f t="shared" si="66"/>
        <v>0</v>
      </c>
      <c r="H87" s="331">
        <f>AC87*$X$87</f>
        <v>0</v>
      </c>
      <c r="I87" s="331">
        <f t="shared" ref="I87:T87" si="77">AD87*$X$87</f>
        <v>0</v>
      </c>
      <c r="J87" s="331">
        <f t="shared" si="77"/>
        <v>0</v>
      </c>
      <c r="K87" s="331">
        <f t="shared" si="77"/>
        <v>0</v>
      </c>
      <c r="L87" s="331">
        <f t="shared" si="77"/>
        <v>0</v>
      </c>
      <c r="M87" s="331">
        <f t="shared" si="77"/>
        <v>0</v>
      </c>
      <c r="N87" s="331">
        <f t="shared" si="77"/>
        <v>0</v>
      </c>
      <c r="O87" s="331">
        <f t="shared" si="77"/>
        <v>0</v>
      </c>
      <c r="P87" s="331">
        <f t="shared" si="77"/>
        <v>0</v>
      </c>
      <c r="Q87" s="331">
        <f t="shared" si="77"/>
        <v>0</v>
      </c>
      <c r="R87" s="331">
        <f t="shared" si="77"/>
        <v>0</v>
      </c>
      <c r="S87" s="331">
        <f t="shared" si="77"/>
        <v>0</v>
      </c>
      <c r="T87" s="331">
        <f t="shared" si="77"/>
        <v>0</v>
      </c>
      <c r="U87" s="350">
        <v>1</v>
      </c>
      <c r="V87" s="200" t="s">
        <v>77</v>
      </c>
      <c r="W87" s="200" t="s">
        <v>344</v>
      </c>
      <c r="X87" s="200">
        <v>1</v>
      </c>
      <c r="Y87" s="200">
        <v>0</v>
      </c>
      <c r="Z87" s="200" t="s">
        <v>68</v>
      </c>
      <c r="AB87" s="504">
        <v>170</v>
      </c>
      <c r="AC87" s="204"/>
      <c r="AD87" s="289"/>
      <c r="AE87" s="421"/>
      <c r="AF87" s="289"/>
      <c r="AG87" s="204"/>
      <c r="AH87" s="204"/>
      <c r="AI87" s="289"/>
      <c r="AJ87" s="289"/>
      <c r="AK87" s="289"/>
      <c r="AL87" s="289"/>
      <c r="AM87" s="289"/>
      <c r="AN87" s="289"/>
      <c r="AO87" s="205"/>
      <c r="AP87" s="206">
        <f t="shared" si="68"/>
        <v>0</v>
      </c>
      <c r="AQ87" s="163" t="str">
        <f t="shared" si="69"/>
        <v>No</v>
      </c>
      <c r="AS87" s="362">
        <v>1</v>
      </c>
      <c r="AT87" s="405">
        <f t="shared" si="65"/>
        <v>0</v>
      </c>
    </row>
    <row r="88" spans="1:46" s="149" customFormat="1" ht="83.25" customHeight="1">
      <c r="A88" s="274"/>
      <c r="B88" s="294" t="s">
        <v>345</v>
      </c>
      <c r="D88" s="130" t="s">
        <v>346</v>
      </c>
      <c r="F88" s="350">
        <v>5.4</v>
      </c>
      <c r="G88" s="338">
        <f t="shared" si="66"/>
        <v>0</v>
      </c>
      <c r="H88" s="331">
        <f>AC88*$X$88</f>
        <v>0</v>
      </c>
      <c r="I88" s="331">
        <f t="shared" ref="I88:T88" si="78">AD88*$X$88</f>
        <v>0</v>
      </c>
      <c r="J88" s="331">
        <f t="shared" si="78"/>
        <v>0</v>
      </c>
      <c r="K88" s="331">
        <f t="shared" si="78"/>
        <v>0</v>
      </c>
      <c r="L88" s="331">
        <f t="shared" si="78"/>
        <v>0</v>
      </c>
      <c r="M88" s="331">
        <f t="shared" si="78"/>
        <v>0</v>
      </c>
      <c r="N88" s="331">
        <f t="shared" si="78"/>
        <v>0</v>
      </c>
      <c r="O88" s="331">
        <f t="shared" si="78"/>
        <v>0</v>
      </c>
      <c r="P88" s="331">
        <f t="shared" si="78"/>
        <v>0</v>
      </c>
      <c r="Q88" s="331">
        <f t="shared" si="78"/>
        <v>0</v>
      </c>
      <c r="R88" s="331">
        <f t="shared" si="78"/>
        <v>0</v>
      </c>
      <c r="S88" s="331">
        <f t="shared" si="78"/>
        <v>0</v>
      </c>
      <c r="T88" s="331">
        <f t="shared" si="78"/>
        <v>0</v>
      </c>
      <c r="U88" s="350">
        <v>1</v>
      </c>
      <c r="V88" s="149" t="s">
        <v>77</v>
      </c>
      <c r="W88" s="149" t="s">
        <v>347</v>
      </c>
      <c r="X88" s="149">
        <v>1</v>
      </c>
      <c r="Y88" s="149">
        <v>4</v>
      </c>
      <c r="Z88" s="149" t="s">
        <v>68</v>
      </c>
      <c r="AB88" s="504">
        <v>210</v>
      </c>
      <c r="AC88" s="293"/>
      <c r="AD88" s="290"/>
      <c r="AE88" s="423"/>
      <c r="AF88" s="290"/>
      <c r="AG88" s="290"/>
      <c r="AH88" s="290"/>
      <c r="AI88" s="290"/>
      <c r="AJ88" s="290"/>
      <c r="AK88" s="290"/>
      <c r="AL88" s="290"/>
      <c r="AM88" s="290"/>
      <c r="AN88" s="290"/>
      <c r="AO88" s="390"/>
      <c r="AP88" s="198">
        <f t="shared" si="68"/>
        <v>0</v>
      </c>
      <c r="AQ88" s="162" t="str">
        <f t="shared" si="69"/>
        <v>No</v>
      </c>
      <c r="AS88" s="362">
        <v>1</v>
      </c>
      <c r="AT88" s="405">
        <f t="shared" si="65"/>
        <v>0</v>
      </c>
    </row>
    <row r="89" spans="1:46" s="149" customFormat="1" ht="83.25" customHeight="1">
      <c r="A89" s="274"/>
      <c r="B89" s="285" t="s">
        <v>348</v>
      </c>
      <c r="D89" s="236" t="s">
        <v>349</v>
      </c>
      <c r="E89" s="200"/>
      <c r="F89" s="350">
        <v>2.5</v>
      </c>
      <c r="G89" s="338">
        <f t="shared" si="66"/>
        <v>0</v>
      </c>
      <c r="H89" s="331">
        <f>AC89*$X$89</f>
        <v>0</v>
      </c>
      <c r="I89" s="331">
        <f t="shared" ref="I89:T89" si="79">AD89*$X$89</f>
        <v>0</v>
      </c>
      <c r="J89" s="331">
        <f t="shared" si="79"/>
        <v>0</v>
      </c>
      <c r="K89" s="331">
        <f t="shared" si="79"/>
        <v>0</v>
      </c>
      <c r="L89" s="331">
        <f t="shared" si="79"/>
        <v>0</v>
      </c>
      <c r="M89" s="331">
        <f t="shared" si="79"/>
        <v>0</v>
      </c>
      <c r="N89" s="331">
        <f t="shared" si="79"/>
        <v>0</v>
      </c>
      <c r="O89" s="331">
        <f t="shared" si="79"/>
        <v>0</v>
      </c>
      <c r="P89" s="331">
        <f t="shared" si="79"/>
        <v>0</v>
      </c>
      <c r="Q89" s="331">
        <f t="shared" si="79"/>
        <v>0</v>
      </c>
      <c r="R89" s="331">
        <f t="shared" si="79"/>
        <v>0</v>
      </c>
      <c r="S89" s="331">
        <f t="shared" si="79"/>
        <v>0</v>
      </c>
      <c r="T89" s="331">
        <f t="shared" si="79"/>
        <v>0</v>
      </c>
      <c r="U89" s="350">
        <v>1</v>
      </c>
      <c r="V89" s="200" t="s">
        <v>66</v>
      </c>
      <c r="W89" s="200" t="s">
        <v>350</v>
      </c>
      <c r="X89" s="200">
        <v>1</v>
      </c>
      <c r="Y89" s="200">
        <v>0</v>
      </c>
      <c r="Z89" s="200" t="s">
        <v>68</v>
      </c>
      <c r="AB89" s="299">
        <v>130</v>
      </c>
      <c r="AC89" s="205"/>
      <c r="AD89" s="265"/>
      <c r="AE89" s="417"/>
      <c r="AF89" s="265"/>
      <c r="AG89" s="292"/>
      <c r="AH89" s="265"/>
      <c r="AI89" s="292"/>
      <c r="AJ89" s="265"/>
      <c r="AK89" s="265"/>
      <c r="AL89" s="265"/>
      <c r="AM89" s="265"/>
      <c r="AN89" s="292"/>
      <c r="AO89" s="265"/>
      <c r="AP89" s="403">
        <f t="shared" si="68"/>
        <v>0</v>
      </c>
      <c r="AQ89" s="206" t="str">
        <f t="shared" si="69"/>
        <v>No</v>
      </c>
      <c r="AS89" s="362">
        <v>1</v>
      </c>
      <c r="AT89" s="406">
        <f t="shared" si="65"/>
        <v>0</v>
      </c>
    </row>
    <row r="90" spans="1:46" s="149" customFormat="1" ht="83.25" customHeight="1">
      <c r="A90" s="274"/>
      <c r="B90" s="207" t="s">
        <v>351</v>
      </c>
      <c r="C90" s="208"/>
      <c r="D90" s="237" t="s">
        <v>352</v>
      </c>
      <c r="E90" s="208"/>
      <c r="F90" s="348">
        <f>SUM(F85:F89)</f>
        <v>26.6</v>
      </c>
      <c r="G90" s="338">
        <f t="shared" si="66"/>
        <v>0</v>
      </c>
      <c r="H90" s="331">
        <f>AC90*$X$90</f>
        <v>0</v>
      </c>
      <c r="I90" s="331">
        <f t="shared" ref="I90:T90" si="80">AD90*$X$90</f>
        <v>0</v>
      </c>
      <c r="J90" s="331">
        <f t="shared" si="80"/>
        <v>0</v>
      </c>
      <c r="K90" s="331">
        <f t="shared" si="80"/>
        <v>0</v>
      </c>
      <c r="L90" s="331">
        <f t="shared" si="80"/>
        <v>0</v>
      </c>
      <c r="M90" s="331">
        <f t="shared" si="80"/>
        <v>0</v>
      </c>
      <c r="N90" s="331">
        <f t="shared" si="80"/>
        <v>0</v>
      </c>
      <c r="O90" s="331">
        <f t="shared" si="80"/>
        <v>0</v>
      </c>
      <c r="P90" s="331">
        <f t="shared" si="80"/>
        <v>0</v>
      </c>
      <c r="Q90" s="331">
        <f t="shared" si="80"/>
        <v>0</v>
      </c>
      <c r="R90" s="331">
        <f t="shared" si="80"/>
        <v>0</v>
      </c>
      <c r="S90" s="331">
        <f t="shared" si="80"/>
        <v>0</v>
      </c>
      <c r="T90" s="331">
        <f t="shared" si="80"/>
        <v>0</v>
      </c>
      <c r="U90" s="348">
        <f>SUM(U85:U89)</f>
        <v>5</v>
      </c>
      <c r="V90" s="208" t="s">
        <v>111</v>
      </c>
      <c r="W90" s="208"/>
      <c r="X90" s="208">
        <v>5</v>
      </c>
      <c r="Y90" s="208">
        <f>SUM(Y85:Y89)</f>
        <v>17</v>
      </c>
      <c r="Z90" s="208" t="s">
        <v>68</v>
      </c>
      <c r="AA90" s="297"/>
      <c r="AB90" s="301">
        <f>SUM(AB85:AB89)</f>
        <v>1110</v>
      </c>
      <c r="AC90" s="282"/>
      <c r="AD90" s="213"/>
      <c r="AE90" s="424"/>
      <c r="AF90" s="281"/>
      <c r="AG90" s="282"/>
      <c r="AH90" s="281"/>
      <c r="AI90" s="282"/>
      <c r="AJ90" s="213"/>
      <c r="AK90" s="213"/>
      <c r="AL90" s="213"/>
      <c r="AM90" s="281"/>
      <c r="AN90" s="282"/>
      <c r="AO90" s="213"/>
      <c r="AP90" s="399">
        <f t="shared" si="68"/>
        <v>0</v>
      </c>
      <c r="AQ90" s="276" t="str">
        <f t="shared" si="69"/>
        <v>No</v>
      </c>
      <c r="AS90" s="302">
        <v>5</v>
      </c>
      <c r="AT90" s="115">
        <f t="shared" si="65"/>
        <v>0</v>
      </c>
    </row>
    <row r="91" spans="1:46" ht="170.15" customHeight="1">
      <c r="G91" s="338">
        <f t="shared" si="66"/>
        <v>0</v>
      </c>
      <c r="H91" s="331"/>
      <c r="I91" s="432"/>
      <c r="J91" s="483"/>
      <c r="K91" s="482"/>
      <c r="L91" s="480"/>
      <c r="M91" s="474"/>
      <c r="N91" s="473"/>
      <c r="O91" s="472"/>
      <c r="P91" s="470"/>
      <c r="Q91" s="464"/>
      <c r="R91" s="458"/>
      <c r="S91" s="457"/>
      <c r="T91" s="456"/>
      <c r="AB91" s="179" t="s">
        <v>353</v>
      </c>
      <c r="AC91" s="288"/>
      <c r="AD91" s="288"/>
      <c r="AE91" s="425"/>
      <c r="AF91" s="288"/>
      <c r="AG91" s="288"/>
      <c r="AH91" s="288"/>
      <c r="AI91" s="288"/>
      <c r="AJ91" s="288"/>
      <c r="AK91" s="288"/>
      <c r="AL91" s="288"/>
      <c r="AM91" s="280"/>
      <c r="AN91" s="280"/>
      <c r="AO91" s="280"/>
      <c r="AP91" s="224"/>
      <c r="AQ91" s="275"/>
      <c r="AT91" s="402"/>
    </row>
    <row r="92" spans="1:46" s="149" customFormat="1" ht="83.25" customHeight="1">
      <c r="A92" s="274"/>
      <c r="B92" s="216" t="s">
        <v>354</v>
      </c>
      <c r="C92" s="217"/>
      <c r="D92" s="238" t="s">
        <v>355</v>
      </c>
      <c r="E92" s="217"/>
      <c r="F92" s="349">
        <v>12.6</v>
      </c>
      <c r="G92" s="338">
        <f t="shared" si="66"/>
        <v>0</v>
      </c>
      <c r="H92" s="331">
        <f>AC92*$X$92</f>
        <v>0</v>
      </c>
      <c r="I92" s="331">
        <f t="shared" ref="I92:T92" si="81">AD92*$X$92</f>
        <v>0</v>
      </c>
      <c r="J92" s="331">
        <f t="shared" si="81"/>
        <v>0</v>
      </c>
      <c r="K92" s="331">
        <f t="shared" si="81"/>
        <v>0</v>
      </c>
      <c r="L92" s="331">
        <f t="shared" si="81"/>
        <v>0</v>
      </c>
      <c r="M92" s="331">
        <f t="shared" si="81"/>
        <v>0</v>
      </c>
      <c r="N92" s="331">
        <f t="shared" si="81"/>
        <v>0</v>
      </c>
      <c r="O92" s="331">
        <f t="shared" si="81"/>
        <v>0</v>
      </c>
      <c r="P92" s="331">
        <f t="shared" si="81"/>
        <v>0</v>
      </c>
      <c r="Q92" s="331">
        <f t="shared" si="81"/>
        <v>0</v>
      </c>
      <c r="R92" s="331">
        <f t="shared" si="81"/>
        <v>0</v>
      </c>
      <c r="S92" s="331">
        <f t="shared" si="81"/>
        <v>0</v>
      </c>
      <c r="T92" s="331">
        <f t="shared" si="81"/>
        <v>0</v>
      </c>
      <c r="U92" s="349">
        <v>3</v>
      </c>
      <c r="V92" s="217" t="s">
        <v>105</v>
      </c>
      <c r="W92" s="217" t="s">
        <v>356</v>
      </c>
      <c r="X92" s="217">
        <v>3</v>
      </c>
      <c r="Y92" s="217">
        <v>4</v>
      </c>
      <c r="Z92" s="217" t="s">
        <v>68</v>
      </c>
      <c r="AA92" s="217"/>
      <c r="AB92" s="298">
        <v>410</v>
      </c>
      <c r="AC92" s="300"/>
      <c r="AD92" s="287"/>
      <c r="AE92" s="426"/>
      <c r="AF92" s="287"/>
      <c r="AG92" s="288"/>
      <c r="AH92" s="287"/>
      <c r="AI92" s="288"/>
      <c r="AJ92" s="287"/>
      <c r="AK92" s="287"/>
      <c r="AL92" s="287"/>
      <c r="AM92" s="293"/>
      <c r="AN92" s="390"/>
      <c r="AO92" s="287"/>
      <c r="AP92" s="227">
        <f t="shared" si="68"/>
        <v>0</v>
      </c>
      <c r="AQ92" s="227" t="str">
        <f t="shared" si="69"/>
        <v>No</v>
      </c>
      <c r="AS92" s="364">
        <v>3</v>
      </c>
      <c r="AT92" s="404">
        <f t="shared" si="65"/>
        <v>0</v>
      </c>
    </row>
    <row r="93" spans="1:46" s="149" customFormat="1" ht="83.25" customHeight="1">
      <c r="A93" s="274"/>
      <c r="B93" s="137" t="s">
        <v>357</v>
      </c>
      <c r="D93" s="236" t="s">
        <v>358</v>
      </c>
      <c r="E93" s="200"/>
      <c r="F93" s="350">
        <v>13.4</v>
      </c>
      <c r="G93" s="338">
        <f t="shared" si="66"/>
        <v>0</v>
      </c>
      <c r="H93" s="331">
        <f>AC93*$X$93</f>
        <v>0</v>
      </c>
      <c r="I93" s="331">
        <f t="shared" ref="I93:T93" si="82">AD93*$X$93</f>
        <v>0</v>
      </c>
      <c r="J93" s="331">
        <f t="shared" si="82"/>
        <v>0</v>
      </c>
      <c r="K93" s="331">
        <f t="shared" si="82"/>
        <v>0</v>
      </c>
      <c r="L93" s="331">
        <f t="shared" si="82"/>
        <v>0</v>
      </c>
      <c r="M93" s="331">
        <f t="shared" si="82"/>
        <v>0</v>
      </c>
      <c r="N93" s="331">
        <f t="shared" si="82"/>
        <v>0</v>
      </c>
      <c r="O93" s="331">
        <f t="shared" si="82"/>
        <v>0</v>
      </c>
      <c r="P93" s="331">
        <f t="shared" si="82"/>
        <v>0</v>
      </c>
      <c r="Q93" s="331">
        <f t="shared" si="82"/>
        <v>0</v>
      </c>
      <c r="R93" s="331">
        <f t="shared" si="82"/>
        <v>0</v>
      </c>
      <c r="S93" s="331">
        <f t="shared" si="82"/>
        <v>0</v>
      </c>
      <c r="T93" s="331">
        <f t="shared" si="82"/>
        <v>0</v>
      </c>
      <c r="U93" s="350">
        <v>3</v>
      </c>
      <c r="V93" s="200" t="s">
        <v>105</v>
      </c>
      <c r="W93" s="200" t="s">
        <v>359</v>
      </c>
      <c r="X93" s="200">
        <v>3</v>
      </c>
      <c r="Y93" s="200">
        <v>3</v>
      </c>
      <c r="Z93" s="200" t="s">
        <v>68</v>
      </c>
      <c r="AB93" s="504">
        <v>410</v>
      </c>
      <c r="AC93" s="204"/>
      <c r="AD93" s="289"/>
      <c r="AE93" s="415"/>
      <c r="AF93" s="204"/>
      <c r="AG93" s="204"/>
      <c r="AH93" s="203"/>
      <c r="AI93" s="204"/>
      <c r="AJ93" s="205"/>
      <c r="AK93" s="204"/>
      <c r="AL93" s="204"/>
      <c r="AM93" s="204"/>
      <c r="AN93" s="204"/>
      <c r="AO93" s="204"/>
      <c r="AP93" s="163">
        <f t="shared" si="68"/>
        <v>0</v>
      </c>
      <c r="AQ93" s="163" t="str">
        <f t="shared" si="69"/>
        <v>No</v>
      </c>
      <c r="AS93" s="365">
        <v>3</v>
      </c>
      <c r="AT93" s="405">
        <f t="shared" si="65"/>
        <v>0</v>
      </c>
    </row>
    <row r="94" spans="1:46" s="149" customFormat="1" ht="83.25" customHeight="1">
      <c r="A94" s="274"/>
      <c r="B94" s="134" t="s">
        <v>360</v>
      </c>
      <c r="D94" s="130" t="s">
        <v>361</v>
      </c>
      <c r="F94" s="350">
        <v>6.5</v>
      </c>
      <c r="G94" s="338">
        <f t="shared" si="66"/>
        <v>0</v>
      </c>
      <c r="H94" s="331">
        <f>AC94*$X$94</f>
        <v>0</v>
      </c>
      <c r="I94" s="331">
        <f t="shared" ref="I94:T94" si="83">AD94*$X$94</f>
        <v>0</v>
      </c>
      <c r="J94" s="331">
        <f t="shared" si="83"/>
        <v>0</v>
      </c>
      <c r="K94" s="331">
        <f t="shared" si="83"/>
        <v>0</v>
      </c>
      <c r="L94" s="331">
        <f t="shared" si="83"/>
        <v>0</v>
      </c>
      <c r="M94" s="331">
        <f t="shared" si="83"/>
        <v>0</v>
      </c>
      <c r="N94" s="331">
        <f t="shared" si="83"/>
        <v>0</v>
      </c>
      <c r="O94" s="331">
        <f t="shared" si="83"/>
        <v>0</v>
      </c>
      <c r="P94" s="331">
        <f t="shared" si="83"/>
        <v>0</v>
      </c>
      <c r="Q94" s="331">
        <f t="shared" si="83"/>
        <v>0</v>
      </c>
      <c r="R94" s="331">
        <f t="shared" si="83"/>
        <v>0</v>
      </c>
      <c r="S94" s="331">
        <f t="shared" si="83"/>
        <v>0</v>
      </c>
      <c r="T94" s="331">
        <f t="shared" si="83"/>
        <v>0</v>
      </c>
      <c r="U94" s="350">
        <v>2</v>
      </c>
      <c r="V94" s="149" t="s">
        <v>77</v>
      </c>
      <c r="W94" s="149" t="s">
        <v>362</v>
      </c>
      <c r="X94" s="149">
        <v>2</v>
      </c>
      <c r="Y94" s="149">
        <v>3</v>
      </c>
      <c r="Z94" s="149" t="s">
        <v>68</v>
      </c>
      <c r="AB94" s="504">
        <v>310</v>
      </c>
      <c r="AC94" s="293"/>
      <c r="AD94" s="290"/>
      <c r="AE94" s="420"/>
      <c r="AF94" s="293"/>
      <c r="AG94" s="293"/>
      <c r="AH94" s="374"/>
      <c r="AI94" s="293"/>
      <c r="AJ94" s="390"/>
      <c r="AK94" s="293"/>
      <c r="AL94" s="293"/>
      <c r="AM94" s="293"/>
      <c r="AN94" s="293"/>
      <c r="AO94" s="293"/>
      <c r="AP94" s="162">
        <f t="shared" si="68"/>
        <v>0</v>
      </c>
      <c r="AQ94" s="162" t="str">
        <f t="shared" si="69"/>
        <v>No</v>
      </c>
      <c r="AS94" s="365">
        <v>2</v>
      </c>
      <c r="AT94" s="405">
        <f t="shared" si="65"/>
        <v>0</v>
      </c>
    </row>
    <row r="95" spans="1:46" s="149" customFormat="1" ht="83.25" customHeight="1">
      <c r="A95" s="274"/>
      <c r="B95" s="137" t="s">
        <v>363</v>
      </c>
      <c r="D95" s="236" t="s">
        <v>364</v>
      </c>
      <c r="E95" s="200"/>
      <c r="F95" s="350">
        <v>8</v>
      </c>
      <c r="G95" s="338">
        <f t="shared" si="66"/>
        <v>0</v>
      </c>
      <c r="H95" s="331">
        <f>AC95*$X$95</f>
        <v>0</v>
      </c>
      <c r="I95" s="331">
        <f t="shared" ref="I95:T95" si="84">AD95*$X$95</f>
        <v>0</v>
      </c>
      <c r="J95" s="331">
        <f t="shared" si="84"/>
        <v>0</v>
      </c>
      <c r="K95" s="331">
        <f t="shared" si="84"/>
        <v>0</v>
      </c>
      <c r="L95" s="331">
        <f t="shared" si="84"/>
        <v>0</v>
      </c>
      <c r="M95" s="331">
        <f t="shared" si="84"/>
        <v>0</v>
      </c>
      <c r="N95" s="331">
        <f t="shared" si="84"/>
        <v>0</v>
      </c>
      <c r="O95" s="331">
        <f t="shared" si="84"/>
        <v>0</v>
      </c>
      <c r="P95" s="331">
        <f t="shared" si="84"/>
        <v>0</v>
      </c>
      <c r="Q95" s="331">
        <f t="shared" si="84"/>
        <v>0</v>
      </c>
      <c r="R95" s="331">
        <f t="shared" si="84"/>
        <v>0</v>
      </c>
      <c r="S95" s="331">
        <f t="shared" si="84"/>
        <v>0</v>
      </c>
      <c r="T95" s="331">
        <f t="shared" si="84"/>
        <v>0</v>
      </c>
      <c r="U95" s="350">
        <v>2</v>
      </c>
      <c r="V95" s="200" t="s">
        <v>77</v>
      </c>
      <c r="W95" s="200" t="s">
        <v>365</v>
      </c>
      <c r="X95" s="200">
        <v>2</v>
      </c>
      <c r="Y95" s="200">
        <v>3</v>
      </c>
      <c r="Z95" s="200" t="s">
        <v>68</v>
      </c>
      <c r="AB95" s="299">
        <v>310</v>
      </c>
      <c r="AC95" s="289"/>
      <c r="AD95" s="265"/>
      <c r="AE95" s="417"/>
      <c r="AF95" s="265"/>
      <c r="AG95" s="292"/>
      <c r="AH95" s="371"/>
      <c r="AI95" s="265"/>
      <c r="AJ95" s="372"/>
      <c r="AK95" s="372"/>
      <c r="AL95" s="372"/>
      <c r="AM95" s="372"/>
      <c r="AN95" s="292"/>
      <c r="AO95" s="265"/>
      <c r="AP95" s="408">
        <f t="shared" si="68"/>
        <v>0</v>
      </c>
      <c r="AQ95" s="163" t="str">
        <f t="shared" si="69"/>
        <v>No</v>
      </c>
      <c r="AS95" s="365">
        <v>2</v>
      </c>
      <c r="AT95" s="406">
        <f t="shared" si="65"/>
        <v>0</v>
      </c>
    </row>
    <row r="96" spans="1:46" s="149" customFormat="1" ht="83.25" customHeight="1">
      <c r="A96" s="274"/>
      <c r="B96" s="207" t="s">
        <v>351</v>
      </c>
      <c r="C96" s="208"/>
      <c r="D96" s="237" t="s">
        <v>366</v>
      </c>
      <c r="E96" s="208"/>
      <c r="F96" s="348">
        <f>SUM(F92:F95)</f>
        <v>40.5</v>
      </c>
      <c r="G96" s="338">
        <f t="shared" si="66"/>
        <v>0</v>
      </c>
      <c r="H96" s="331">
        <f>AC96*$X$96</f>
        <v>0</v>
      </c>
      <c r="I96" s="331">
        <f t="shared" ref="I96:T96" si="85">AD96*$X$96</f>
        <v>0</v>
      </c>
      <c r="J96" s="331">
        <f t="shared" si="85"/>
        <v>0</v>
      </c>
      <c r="K96" s="331">
        <f t="shared" si="85"/>
        <v>0</v>
      </c>
      <c r="L96" s="331">
        <f t="shared" si="85"/>
        <v>0</v>
      </c>
      <c r="M96" s="331">
        <f t="shared" si="85"/>
        <v>0</v>
      </c>
      <c r="N96" s="331">
        <f t="shared" si="85"/>
        <v>0</v>
      </c>
      <c r="O96" s="331">
        <f t="shared" si="85"/>
        <v>0</v>
      </c>
      <c r="P96" s="331">
        <f t="shared" si="85"/>
        <v>0</v>
      </c>
      <c r="Q96" s="331">
        <f t="shared" si="85"/>
        <v>0</v>
      </c>
      <c r="R96" s="331">
        <f t="shared" si="85"/>
        <v>0</v>
      </c>
      <c r="S96" s="331">
        <f t="shared" si="85"/>
        <v>0</v>
      </c>
      <c r="T96" s="331">
        <f t="shared" si="85"/>
        <v>0</v>
      </c>
      <c r="U96" s="348">
        <f>SUM(U92:U95)</f>
        <v>10</v>
      </c>
      <c r="V96" s="208" t="s">
        <v>367</v>
      </c>
      <c r="W96" s="208"/>
      <c r="X96" s="208">
        <v>10</v>
      </c>
      <c r="Y96" s="208">
        <f>SUM(Y92:Y95)</f>
        <v>13</v>
      </c>
      <c r="Z96" s="208" t="s">
        <v>68</v>
      </c>
      <c r="AA96" s="297"/>
      <c r="AB96" s="301">
        <f>SUM(AB92:AB95)</f>
        <v>1440</v>
      </c>
      <c r="AC96" s="213"/>
      <c r="AD96" s="213"/>
      <c r="AE96" s="250"/>
      <c r="AF96" s="213"/>
      <c r="AG96" s="214"/>
      <c r="AH96" s="212"/>
      <c r="AI96" s="375"/>
      <c r="AJ96" s="391"/>
      <c r="AK96" s="391"/>
      <c r="AL96" s="391"/>
      <c r="AM96" s="373"/>
      <c r="AN96" s="214"/>
      <c r="AO96" s="213"/>
      <c r="AP96" s="215">
        <f t="shared" si="68"/>
        <v>0</v>
      </c>
      <c r="AQ96" s="215" t="str">
        <f t="shared" si="69"/>
        <v>No</v>
      </c>
      <c r="AS96" s="302">
        <v>10</v>
      </c>
      <c r="AT96" s="115">
        <f>AS96*SUM(AC96:AO96)</f>
        <v>0</v>
      </c>
    </row>
    <row r="97" spans="7:20">
      <c r="G97" s="339"/>
      <c r="H97" s="332"/>
      <c r="I97" s="433"/>
      <c r="J97" s="325"/>
      <c r="K97" s="319"/>
      <c r="L97" s="481"/>
      <c r="M97" s="316"/>
      <c r="N97" s="439"/>
      <c r="O97" s="445"/>
      <c r="P97" s="471"/>
      <c r="Q97" s="407"/>
      <c r="R97" s="310"/>
      <c r="S97" s="450"/>
      <c r="T97" s="455"/>
    </row>
  </sheetData>
  <sheetProtection algorithmName="SHA-512" hashValue="nSDvPnK4gaCvn+5zvJwGrpGXSDfcamYnM+wA6EdIc8M7hL7VFuQ+xqSe89xxpsObTpG5wElETqsnY/2uMsAk8A==" saltValue="qzglxtvfqPPPOC9SI7Qj/A==" spinCount="100000" sheet="1" objects="1" selectLockedCells="1"/>
  <autoFilter ref="AQ9:AQ14" xr:uid="{00000000-0009-0000-0000-000001000000}"/>
  <mergeCells count="3">
    <mergeCell ref="AC2:AD2"/>
    <mergeCell ref="AC4:AD4"/>
    <mergeCell ref="AC3:AD3"/>
  </mergeCells>
  <conditionalFormatting sqref="AC12:AC15 AC17:AC21 AC23:AC96">
    <cfRule type="notContainsBlanks" dxfId="27" priority="75">
      <formula>LEN(TRIM(AC12))&gt;0</formula>
    </cfRule>
  </conditionalFormatting>
  <conditionalFormatting sqref="AD12:AD96">
    <cfRule type="notContainsBlanks" dxfId="26" priority="11">
      <formula>LEN(TRIM(AD12))&gt;0</formula>
    </cfRule>
  </conditionalFormatting>
  <conditionalFormatting sqref="AE12:AE96">
    <cfRule type="notContainsBlanks" dxfId="25" priority="111">
      <formula>LEN(TRIM(AE12))&gt;0</formula>
    </cfRule>
  </conditionalFormatting>
  <conditionalFormatting sqref="AF12:AF96">
    <cfRule type="notContainsBlanks" dxfId="24" priority="10">
      <formula>LEN(TRIM(AF12))&gt;0</formula>
    </cfRule>
  </conditionalFormatting>
  <conditionalFormatting sqref="AG12:AG96">
    <cfRule type="notContainsBlanks" dxfId="23" priority="113">
      <formula>LEN(TRIM(AG12))&gt;0</formula>
    </cfRule>
  </conditionalFormatting>
  <conditionalFormatting sqref="AH12:AH96">
    <cfRule type="notContainsBlanks" dxfId="22" priority="8">
      <formula>LEN(TRIM(AH12))&gt;0</formula>
    </cfRule>
  </conditionalFormatting>
  <conditionalFormatting sqref="AI12:AI96">
    <cfRule type="notContainsBlanks" dxfId="21" priority="7">
      <formula>LEN(TRIM(AI12))&gt;0</formula>
    </cfRule>
  </conditionalFormatting>
  <conditionalFormatting sqref="AJ12:AJ96">
    <cfRule type="notContainsBlanks" dxfId="20" priority="6">
      <formula>LEN(TRIM(AJ12))&gt;0</formula>
    </cfRule>
  </conditionalFormatting>
  <conditionalFormatting sqref="AK12:AK96">
    <cfRule type="notContainsBlanks" dxfId="19" priority="5">
      <formula>LEN(TRIM(AK12))&gt;0</formula>
    </cfRule>
  </conditionalFormatting>
  <conditionalFormatting sqref="AM12:AM96">
    <cfRule type="notContainsBlanks" dxfId="18" priority="112">
      <formula>LEN(TRIM(AM12))&gt;0</formula>
    </cfRule>
  </conditionalFormatting>
  <conditionalFormatting sqref="AM48 AL12:AL47 AL49:AL96">
    <cfRule type="notContainsBlanks" dxfId="17" priority="115">
      <formula>LEN(TRIM(AL12))&gt;0</formula>
    </cfRule>
  </conditionalFormatting>
  <conditionalFormatting sqref="AN12:AN96">
    <cfRule type="notContainsBlanks" dxfId="16" priority="2">
      <formula>LEN(TRIM(AN12))&gt;0</formula>
    </cfRule>
  </conditionalFormatting>
  <conditionalFormatting sqref="AO12:AO96">
    <cfRule type="notContainsBlanks" dxfId="15" priority="114">
      <formula>LEN(TRIM(AO12))&gt;0</formula>
    </cfRule>
  </conditionalFormatting>
  <pageMargins left="0.25" right="0.25" top="0.75" bottom="0.75" header="0.3" footer="0.3"/>
  <pageSetup paperSize="9" scale="25" fitToHeight="0" orientation="portrait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DC4F3-044B-47C2-A513-9055C7585C3E}">
  <dimension ref="A1:AT112"/>
  <sheetViews>
    <sheetView showGridLines="0" zoomScale="70" zoomScaleNormal="70" workbookViewId="0">
      <pane ySplit="10" topLeftCell="A11" activePane="bottomLeft" state="frozen"/>
      <selection pane="bottomLeft" activeCell="Y13" sqref="Y13"/>
    </sheetView>
  </sheetViews>
  <sheetFormatPr defaultRowHeight="15.9"/>
  <cols>
    <col min="1" max="1" width="3.78515625" customWidth="1"/>
    <col min="2" max="2" width="8" customWidth="1"/>
    <col min="3" max="3" width="20.7109375" customWidth="1"/>
    <col min="4" max="4" width="16.7109375" customWidth="1"/>
    <col min="5" max="17" width="0" hidden="1" customWidth="1"/>
    <col min="18" max="18" width="5.78515625" customWidth="1"/>
    <col min="19" max="19" width="10.28515625" customWidth="1"/>
    <col min="20" max="20" width="20.42578125" customWidth="1"/>
    <col min="21" max="21" width="8.28515625" customWidth="1"/>
    <col min="22" max="22" width="13.42578125" customWidth="1"/>
    <col min="23" max="23" width="16.78515625" customWidth="1"/>
    <col min="24" max="24" width="13.5703125" customWidth="1"/>
    <col min="25" max="33" width="12.5703125" customWidth="1"/>
    <col min="34" max="34" width="20.42578125" customWidth="1"/>
    <col min="35" max="35" width="9.28515625" customWidth="1"/>
    <col min="36" max="43" width="0" hidden="1" customWidth="1"/>
    <col min="44" max="44" width="8.2109375" customWidth="1"/>
  </cols>
  <sheetData>
    <row r="1" spans="1:46" ht="20.6">
      <c r="B1" s="174"/>
      <c r="C1" s="175"/>
      <c r="D1" s="149"/>
      <c r="E1" s="333"/>
      <c r="F1" s="558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52"/>
      <c r="S1" s="53"/>
      <c r="T1" s="54"/>
      <c r="U1" s="54"/>
      <c r="V1" s="175"/>
      <c r="W1" s="241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52"/>
      <c r="AI1" s="52"/>
      <c r="AJ1" s="175"/>
      <c r="AK1" s="175"/>
      <c r="AL1" s="127"/>
      <c r="AM1" s="127"/>
      <c r="AN1" s="127"/>
      <c r="AO1" s="175"/>
      <c r="AP1" s="175"/>
      <c r="AQ1" s="175"/>
      <c r="AR1" s="175"/>
      <c r="AS1" s="175"/>
      <c r="AT1" s="175"/>
    </row>
    <row r="2" spans="1:46" ht="23.15">
      <c r="B2" s="174"/>
      <c r="C2" s="175"/>
      <c r="D2" s="149"/>
      <c r="E2" s="333"/>
      <c r="F2" s="558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52"/>
      <c r="S2" s="53"/>
      <c r="T2" s="54"/>
      <c r="U2" s="54"/>
      <c r="V2" s="53"/>
      <c r="W2" s="171" t="s">
        <v>7</v>
      </c>
      <c r="X2" s="697">
        <f>SUM(AH$12:AH$1048576)</f>
        <v>0</v>
      </c>
      <c r="Y2" s="697"/>
      <c r="Z2" s="251" t="s">
        <v>8</v>
      </c>
      <c r="AA2" s="82"/>
      <c r="AB2" s="82"/>
      <c r="AC2" s="82"/>
      <c r="AD2" s="82"/>
      <c r="AE2" s="82"/>
      <c r="AF2" s="82"/>
      <c r="AG2" s="82"/>
      <c r="AH2" s="52"/>
      <c r="AI2" s="52"/>
      <c r="AJ2" s="175"/>
      <c r="AK2" s="175"/>
      <c r="AL2" s="127"/>
      <c r="AM2" s="127"/>
      <c r="AN2" s="127"/>
      <c r="AO2" s="175"/>
      <c r="AP2" s="175"/>
      <c r="AQ2" s="175"/>
      <c r="AR2" s="175"/>
      <c r="AS2" s="175"/>
      <c r="AT2" s="175"/>
    </row>
    <row r="3" spans="1:46" ht="20.6">
      <c r="B3" s="174"/>
      <c r="C3" s="175"/>
      <c r="D3" s="149"/>
      <c r="E3" s="333"/>
      <c r="F3" s="558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52"/>
      <c r="S3" s="53"/>
      <c r="T3" s="53"/>
      <c r="U3" s="54"/>
      <c r="V3" s="53"/>
      <c r="W3" s="151" t="s">
        <v>9</v>
      </c>
      <c r="X3" s="166">
        <f>SUM(X12:AG38)+SUM(X39:AG39)*COUNTIF(D12:D36, "*")</f>
        <v>0</v>
      </c>
      <c r="Y3" s="242"/>
      <c r="Z3" s="251"/>
      <c r="AA3" s="82"/>
      <c r="AB3" s="82"/>
      <c r="AC3" s="82"/>
      <c r="AD3" s="82"/>
      <c r="AE3" s="82"/>
      <c r="AF3" s="82"/>
      <c r="AG3" s="82"/>
      <c r="AH3" s="52"/>
      <c r="AI3" s="52"/>
      <c r="AJ3" s="175"/>
      <c r="AK3" s="175"/>
      <c r="AL3" s="127"/>
      <c r="AM3" s="127"/>
      <c r="AN3" s="127"/>
      <c r="AO3" s="175"/>
      <c r="AP3" s="175"/>
      <c r="AQ3" s="175"/>
      <c r="AR3" s="175"/>
      <c r="AS3" s="175"/>
      <c r="AT3" s="175"/>
    </row>
    <row r="4" spans="1:46" ht="20.6">
      <c r="B4" s="174"/>
      <c r="C4" s="175"/>
      <c r="D4" s="149"/>
      <c r="E4" s="334"/>
      <c r="F4" s="560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635"/>
      <c r="S4" s="53"/>
      <c r="T4" s="53"/>
      <c r="U4" s="54"/>
      <c r="V4" s="53"/>
      <c r="W4" s="151" t="s">
        <v>10</v>
      </c>
      <c r="X4" s="167">
        <f>SUM(F$12:F$1048576)</f>
        <v>0</v>
      </c>
      <c r="Y4" s="252" t="s">
        <v>11</v>
      </c>
      <c r="Z4" s="82"/>
      <c r="AA4" s="82"/>
      <c r="AB4" s="82"/>
      <c r="AC4" s="82"/>
      <c r="AD4" s="82"/>
      <c r="AE4" s="82"/>
      <c r="AF4" s="82"/>
      <c r="AG4" s="82"/>
      <c r="AH4" s="52"/>
      <c r="AI4" s="52"/>
      <c r="AJ4" s="175"/>
      <c r="AK4" s="175"/>
      <c r="AL4" s="127"/>
      <c r="AM4" s="127"/>
      <c r="AN4" s="127"/>
      <c r="AO4" s="175"/>
      <c r="AP4" s="175"/>
      <c r="AQ4" s="175"/>
      <c r="AR4" s="175"/>
      <c r="AS4" s="175"/>
      <c r="AT4" s="175"/>
    </row>
    <row r="5" spans="1:46" ht="20.6">
      <c r="B5" s="174"/>
      <c r="C5" s="175"/>
      <c r="D5" s="149"/>
      <c r="E5" s="334"/>
      <c r="F5" s="560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635"/>
      <c r="S5" s="53"/>
      <c r="T5" s="53"/>
      <c r="U5" s="54"/>
      <c r="V5" s="53"/>
      <c r="W5" s="150"/>
      <c r="X5" s="170"/>
      <c r="Y5" s="136"/>
      <c r="Z5" s="55"/>
      <c r="AA5" s="55"/>
      <c r="AB5" s="55"/>
      <c r="AC5" s="55"/>
      <c r="AD5" s="55"/>
      <c r="AE5" s="55"/>
      <c r="AF5" s="55"/>
      <c r="AG5" s="55"/>
      <c r="AH5" s="52"/>
      <c r="AI5" s="52"/>
      <c r="AJ5" s="175"/>
      <c r="AK5" s="175"/>
      <c r="AL5" s="127"/>
      <c r="AM5" s="127"/>
      <c r="AN5" s="127"/>
      <c r="AO5" s="175"/>
      <c r="AP5" s="175"/>
      <c r="AQ5" s="175"/>
      <c r="AR5" s="175"/>
      <c r="AS5" s="175"/>
      <c r="AT5" s="175"/>
    </row>
    <row r="6" spans="1:46" ht="20.6">
      <c r="B6" s="174"/>
      <c r="C6" s="175"/>
      <c r="D6" s="149"/>
      <c r="E6" s="333"/>
      <c r="F6" s="558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52"/>
      <c r="S6" s="53"/>
      <c r="T6" s="54"/>
      <c r="U6" s="54"/>
      <c r="V6" s="175"/>
      <c r="W6" s="241"/>
      <c r="X6" s="127"/>
      <c r="Y6" s="127"/>
      <c r="Z6" s="127"/>
      <c r="AA6" s="175"/>
      <c r="AB6" s="127"/>
      <c r="AC6" s="175"/>
      <c r="AD6" s="175"/>
      <c r="AE6" s="127"/>
      <c r="AF6" s="175"/>
      <c r="AG6" s="175"/>
      <c r="AH6" s="116" t="s">
        <v>12</v>
      </c>
      <c r="AI6" s="52"/>
      <c r="AJ6" s="175"/>
      <c r="AK6" s="175"/>
      <c r="AL6" s="127"/>
      <c r="AM6" s="127"/>
      <c r="AN6" s="127"/>
      <c r="AO6" s="175"/>
      <c r="AP6" s="175"/>
      <c r="AQ6" s="175"/>
      <c r="AR6" s="175"/>
      <c r="AS6" s="175"/>
      <c r="AT6" s="175"/>
    </row>
    <row r="7" spans="1:46" ht="20.6">
      <c r="B7" s="174"/>
      <c r="C7" s="175"/>
      <c r="D7" s="149"/>
      <c r="E7" s="333"/>
      <c r="F7" s="558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52"/>
      <c r="S7" s="53"/>
      <c r="T7" s="54"/>
      <c r="U7" s="54"/>
      <c r="V7" s="175"/>
      <c r="W7" s="241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52"/>
      <c r="AI7" s="52"/>
      <c r="AJ7" s="175"/>
      <c r="AK7" s="175"/>
      <c r="AL7" s="127"/>
      <c r="AM7" s="127"/>
      <c r="AN7" s="127"/>
      <c r="AO7" s="175"/>
      <c r="AP7" s="175"/>
      <c r="AQ7" s="175"/>
      <c r="AR7" s="175"/>
      <c r="AS7" s="175"/>
      <c r="AT7" s="175"/>
    </row>
    <row r="8" spans="1:46" ht="26.15">
      <c r="B8" s="174"/>
      <c r="C8" s="175"/>
      <c r="D8" s="130"/>
      <c r="E8" s="335"/>
      <c r="F8" s="562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636"/>
      <c r="S8" s="53"/>
      <c r="T8" s="54"/>
      <c r="U8" s="54"/>
      <c r="V8" s="175"/>
      <c r="W8" s="564" t="s">
        <v>13</v>
      </c>
      <c r="X8" s="677">
        <f>SUM(G:G)</f>
        <v>0</v>
      </c>
      <c r="Y8" s="660">
        <f t="shared" ref="Y8:AF8" si="0">SUM(H:H)</f>
        <v>0</v>
      </c>
      <c r="Z8" s="660">
        <f t="shared" si="0"/>
        <v>0</v>
      </c>
      <c r="AA8" s="660">
        <f t="shared" si="0"/>
        <v>0</v>
      </c>
      <c r="AB8" s="660">
        <f t="shared" si="0"/>
        <v>0</v>
      </c>
      <c r="AC8" s="660">
        <f t="shared" si="0"/>
        <v>0</v>
      </c>
      <c r="AD8" s="660">
        <f t="shared" si="0"/>
        <v>0</v>
      </c>
      <c r="AE8" s="660">
        <f t="shared" si="0"/>
        <v>0</v>
      </c>
      <c r="AF8" s="660">
        <f t="shared" si="0"/>
        <v>0</v>
      </c>
      <c r="AG8" s="660">
        <f>SUM(P:P)</f>
        <v>0</v>
      </c>
      <c r="AH8" s="678">
        <f>SUM(X8:AG8)</f>
        <v>0</v>
      </c>
      <c r="AI8" s="243"/>
      <c r="AJ8" s="175"/>
      <c r="AK8" s="175"/>
      <c r="AL8" s="127"/>
      <c r="AM8" s="127"/>
      <c r="AN8" s="127"/>
      <c r="AO8" s="175"/>
      <c r="AP8" s="175"/>
      <c r="AQ8" s="175"/>
      <c r="AR8" s="175"/>
      <c r="AS8" s="637" t="s">
        <v>14</v>
      </c>
      <c r="AT8" s="638">
        <f>SUM(AT$12:AT$39)</f>
        <v>0</v>
      </c>
    </row>
    <row r="9" spans="1:46" ht="102.9">
      <c r="A9" s="19"/>
      <c r="B9" s="639" t="s">
        <v>15</v>
      </c>
      <c r="C9" s="640"/>
      <c r="D9" s="640" t="s">
        <v>16</v>
      </c>
      <c r="E9" s="641" t="s">
        <v>11</v>
      </c>
      <c r="F9" s="642" t="s">
        <v>18</v>
      </c>
      <c r="G9" s="643" t="s">
        <v>19</v>
      </c>
      <c r="H9" s="644" t="s">
        <v>20</v>
      </c>
      <c r="I9" s="645" t="s">
        <v>21</v>
      </c>
      <c r="J9" s="646" t="s">
        <v>22</v>
      </c>
      <c r="K9" s="647" t="s">
        <v>23</v>
      </c>
      <c r="L9" s="648" t="s">
        <v>24</v>
      </c>
      <c r="M9" s="649" t="s">
        <v>27</v>
      </c>
      <c r="N9" s="650" t="s">
        <v>29</v>
      </c>
      <c r="O9" s="651" t="s">
        <v>30</v>
      </c>
      <c r="P9" s="652" t="s">
        <v>1588</v>
      </c>
      <c r="Q9" s="653" t="s">
        <v>32</v>
      </c>
      <c r="R9" s="654" t="s">
        <v>17</v>
      </c>
      <c r="S9" s="640" t="s">
        <v>33</v>
      </c>
      <c r="T9" s="640" t="s">
        <v>34</v>
      </c>
      <c r="U9" s="655" t="s">
        <v>35</v>
      </c>
      <c r="V9" s="644" t="s">
        <v>37</v>
      </c>
      <c r="W9" s="604" t="s">
        <v>38</v>
      </c>
      <c r="X9" s="583" t="s">
        <v>1589</v>
      </c>
      <c r="Y9" s="679" t="s">
        <v>20</v>
      </c>
      <c r="Z9" s="680" t="s">
        <v>1590</v>
      </c>
      <c r="AA9" s="586" t="s">
        <v>1591</v>
      </c>
      <c r="AB9" s="587" t="s">
        <v>1592</v>
      </c>
      <c r="AC9" s="588" t="s">
        <v>1593</v>
      </c>
      <c r="AD9" s="590" t="s">
        <v>1594</v>
      </c>
      <c r="AE9" s="499" t="s">
        <v>1595</v>
      </c>
      <c r="AF9" s="592" t="s">
        <v>1570</v>
      </c>
      <c r="AG9" s="656" t="s">
        <v>1596</v>
      </c>
      <c r="AH9" s="681" t="s">
        <v>40</v>
      </c>
      <c r="AI9" s="594" t="s">
        <v>41</v>
      </c>
      <c r="AJ9" s="127" t="s">
        <v>42</v>
      </c>
      <c r="AK9" s="127" t="s">
        <v>43</v>
      </c>
      <c r="AL9" s="127" t="s">
        <v>44</v>
      </c>
      <c r="AM9" s="127" t="s">
        <v>45</v>
      </c>
      <c r="AN9" s="127" t="s">
        <v>46</v>
      </c>
      <c r="AO9" s="127" t="s">
        <v>47</v>
      </c>
      <c r="AP9" s="127" t="s">
        <v>48</v>
      </c>
      <c r="AQ9" s="127"/>
      <c r="AR9" s="127"/>
      <c r="AS9" s="657" t="s">
        <v>49</v>
      </c>
      <c r="AT9" s="657" t="s">
        <v>3</v>
      </c>
    </row>
    <row r="10" spans="1:46" ht="18.45" hidden="1">
      <c r="A10" s="127"/>
      <c r="B10" s="129"/>
      <c r="C10" s="129"/>
      <c r="D10" s="129"/>
      <c r="E10" s="658"/>
      <c r="F10" s="595"/>
      <c r="G10" s="256"/>
      <c r="H10" s="129"/>
      <c r="I10" s="255"/>
      <c r="J10" s="255"/>
      <c r="K10" s="257"/>
      <c r="L10" s="255"/>
      <c r="M10" s="258"/>
      <c r="N10" s="257"/>
      <c r="O10" s="255"/>
      <c r="P10" s="257"/>
      <c r="Q10" s="659"/>
      <c r="R10" s="659"/>
      <c r="S10" s="129"/>
      <c r="T10" s="129"/>
      <c r="U10" s="255"/>
      <c r="V10" s="129"/>
      <c r="W10" s="675"/>
      <c r="X10" s="395" t="s">
        <v>50</v>
      </c>
      <c r="Y10" s="395" t="s">
        <v>51</v>
      </c>
      <c r="Z10" s="395" t="s">
        <v>52</v>
      </c>
      <c r="AA10" s="395" t="s">
        <v>53</v>
      </c>
      <c r="AB10" s="395" t="s">
        <v>54</v>
      </c>
      <c r="AC10" s="395" t="s">
        <v>55</v>
      </c>
      <c r="AD10" s="395" t="s">
        <v>58</v>
      </c>
      <c r="AE10" s="395" t="s">
        <v>60</v>
      </c>
      <c r="AF10" s="395" t="s">
        <v>61</v>
      </c>
      <c r="AG10" s="395" t="s">
        <v>1597</v>
      </c>
      <c r="AH10" s="145"/>
      <c r="AI10" s="145"/>
      <c r="AJ10" s="127"/>
      <c r="AK10" s="127"/>
      <c r="AL10" s="127"/>
      <c r="AM10" s="127"/>
      <c r="AN10" s="127"/>
      <c r="AO10" s="127"/>
      <c r="AP10" s="127"/>
      <c r="AQ10" s="127"/>
      <c r="AR10" s="127"/>
      <c r="AS10" s="259"/>
      <c r="AT10" s="259"/>
    </row>
    <row r="11" spans="1:46" ht="33.450000000000003">
      <c r="A11" s="19"/>
      <c r="B11" s="124"/>
      <c r="C11" s="125"/>
      <c r="D11" s="130"/>
      <c r="E11" s="337"/>
      <c r="F11" s="542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9"/>
      <c r="T11" s="130"/>
      <c r="U11" s="130"/>
      <c r="V11" s="125"/>
      <c r="W11" s="676" t="s">
        <v>63</v>
      </c>
      <c r="X11" s="180"/>
      <c r="Y11" s="125"/>
      <c r="Z11" s="125"/>
      <c r="AA11" s="125"/>
      <c r="AB11" s="125"/>
      <c r="AC11" s="125"/>
      <c r="AD11" s="125"/>
      <c r="AE11" s="125"/>
      <c r="AF11" s="125"/>
      <c r="AG11" s="125"/>
      <c r="AH11" s="181"/>
      <c r="AI11" s="181"/>
      <c r="AJ11" s="127"/>
      <c r="AK11" s="127"/>
      <c r="AL11" s="127"/>
      <c r="AM11" s="127"/>
      <c r="AN11" s="127"/>
      <c r="AO11" s="127"/>
      <c r="AP11" s="127"/>
      <c r="AQ11" s="127"/>
      <c r="AR11" s="127"/>
      <c r="AS11" s="127"/>
      <c r="AT11" s="127"/>
    </row>
    <row r="12" spans="1:46" ht="90" customHeight="1">
      <c r="A12" s="19"/>
      <c r="B12" s="216"/>
      <c r="C12" s="142"/>
      <c r="D12" s="660" t="s">
        <v>1598</v>
      </c>
      <c r="E12" s="661">
        <v>0.15</v>
      </c>
      <c r="F12" s="545">
        <f>SUM(X12:AG12)*E12</f>
        <v>0</v>
      </c>
      <c r="G12" s="143">
        <f t="shared" ref="G12:L12" si="1">X12*$U$12</f>
        <v>0</v>
      </c>
      <c r="H12" s="143">
        <f t="shared" si="1"/>
        <v>0</v>
      </c>
      <c r="I12" s="143">
        <f t="shared" si="1"/>
        <v>0</v>
      </c>
      <c r="J12" s="143">
        <f t="shared" si="1"/>
        <v>0</v>
      </c>
      <c r="K12" s="143">
        <f t="shared" si="1"/>
        <v>0</v>
      </c>
      <c r="L12" s="143">
        <f t="shared" si="1"/>
        <v>0</v>
      </c>
      <c r="M12" s="143">
        <f>AD12*$U$12</f>
        <v>0</v>
      </c>
      <c r="N12" s="143">
        <f>AE12*$U$12</f>
        <v>0</v>
      </c>
      <c r="O12" s="143">
        <f>AF12*$U$12</f>
        <v>0</v>
      </c>
      <c r="P12" s="143">
        <f>AG12*$U$12</f>
        <v>0</v>
      </c>
      <c r="Q12" s="132">
        <v>1</v>
      </c>
      <c r="R12" s="662"/>
      <c r="S12" s="662" t="s">
        <v>1599</v>
      </c>
      <c r="T12" s="685" t="s">
        <v>1600</v>
      </c>
      <c r="U12" s="218">
        <v>11</v>
      </c>
      <c r="V12" s="218" t="s">
        <v>68</v>
      </c>
      <c r="W12" s="605">
        <v>65</v>
      </c>
      <c r="X12" s="663"/>
      <c r="Y12" s="664"/>
      <c r="Z12" s="288"/>
      <c r="AA12" s="287"/>
      <c r="AB12" s="288"/>
      <c r="AC12" s="287"/>
      <c r="AD12" s="287"/>
      <c r="AE12" s="288"/>
      <c r="AF12" s="287"/>
      <c r="AG12" s="300"/>
      <c r="AH12" s="224">
        <f>W12*SUM(X12:AG12)</f>
        <v>0</v>
      </c>
      <c r="AI12" s="225" t="str">
        <f>IF(SUM(X12:AG12)&gt;0,"Yes","No")</f>
        <v>No</v>
      </c>
      <c r="AJ12" s="127">
        <f>U12</f>
        <v>11</v>
      </c>
      <c r="AK12" s="127"/>
      <c r="AL12" s="127"/>
      <c r="AM12" s="127"/>
      <c r="AN12" s="127"/>
      <c r="AO12" s="127"/>
      <c r="AP12" s="127"/>
      <c r="AQ12" s="127"/>
      <c r="AR12" s="127"/>
      <c r="AS12" s="155">
        <v>1</v>
      </c>
      <c r="AT12" s="156">
        <f>AS12*SUM(X12:AG12)</f>
        <v>0</v>
      </c>
    </row>
    <row r="13" spans="1:46" ht="90" customHeight="1">
      <c r="A13" s="19"/>
      <c r="B13" s="137"/>
      <c r="C13" s="144"/>
      <c r="D13" s="153" t="s">
        <v>1601</v>
      </c>
      <c r="E13" s="665">
        <v>0.2</v>
      </c>
      <c r="F13" s="545">
        <f t="shared" ref="F13:F38" si="2">SUM(X13:AG13)*E13</f>
        <v>0</v>
      </c>
      <c r="G13" s="145">
        <f>X13*$U$13</f>
        <v>0</v>
      </c>
      <c r="H13" s="145">
        <f t="shared" ref="H13:L13" si="3">Y13*$U$13</f>
        <v>0</v>
      </c>
      <c r="I13" s="145">
        <f t="shared" si="3"/>
        <v>0</v>
      </c>
      <c r="J13" s="145">
        <f t="shared" si="3"/>
        <v>0</v>
      </c>
      <c r="K13" s="145">
        <f t="shared" si="3"/>
        <v>0</v>
      </c>
      <c r="L13" s="145">
        <f t="shared" si="3"/>
        <v>0</v>
      </c>
      <c r="M13" s="145">
        <f>AD13*$U$13</f>
        <v>0</v>
      </c>
      <c r="N13" s="145">
        <f>AE13*$U$13</f>
        <v>0</v>
      </c>
      <c r="O13" s="145">
        <f>AF13*$U$13</f>
        <v>0</v>
      </c>
      <c r="P13" s="145">
        <f>AG13*$U$13</f>
        <v>0</v>
      </c>
      <c r="Q13" s="145">
        <v>1</v>
      </c>
      <c r="R13" s="146"/>
      <c r="S13" s="138" t="s">
        <v>1602</v>
      </c>
      <c r="T13" s="686" t="s">
        <v>1603</v>
      </c>
      <c r="U13" s="139">
        <v>8</v>
      </c>
      <c r="V13" s="139" t="s">
        <v>68</v>
      </c>
      <c r="W13" s="606">
        <v>65</v>
      </c>
      <c r="X13" s="203"/>
      <c r="Y13" s="246"/>
      <c r="Z13" s="205"/>
      <c r="AA13" s="204"/>
      <c r="AB13" s="205"/>
      <c r="AC13" s="204"/>
      <c r="AD13" s="205"/>
      <c r="AE13" s="204"/>
      <c r="AF13" s="205"/>
      <c r="AG13" s="204"/>
      <c r="AH13" s="403">
        <f t="shared" ref="AH13:AH36" si="4">W13*SUM(X13:AG13)</f>
        <v>0</v>
      </c>
      <c r="AI13" s="206" t="str">
        <f t="shared" ref="AI13:AI38" si="5">IF(SUM(X13:AG13)&gt;0,"Yes","No")</f>
        <v>No</v>
      </c>
      <c r="AJ13" s="127">
        <f>U13</f>
        <v>8</v>
      </c>
      <c r="AK13" s="127"/>
      <c r="AL13" s="127"/>
      <c r="AM13" s="127"/>
      <c r="AN13" s="127"/>
      <c r="AO13" s="127"/>
      <c r="AP13" s="127"/>
      <c r="AQ13" s="127"/>
      <c r="AR13" s="127"/>
      <c r="AS13" s="157">
        <v>1</v>
      </c>
      <c r="AT13" s="158">
        <f t="shared" ref="AT13:AT38" si="6">AS13*SUM(X13:AG13)</f>
        <v>0</v>
      </c>
    </row>
    <row r="14" spans="1:46" ht="90" customHeight="1">
      <c r="A14" s="19"/>
      <c r="B14" s="134"/>
      <c r="C14" s="144"/>
      <c r="D14" s="129" t="s">
        <v>1604</v>
      </c>
      <c r="E14" s="665">
        <v>0.45</v>
      </c>
      <c r="F14" s="545">
        <f t="shared" si="2"/>
        <v>0</v>
      </c>
      <c r="G14" s="146">
        <f>X14*$U$14</f>
        <v>0</v>
      </c>
      <c r="H14" s="146">
        <f t="shared" ref="H14:L14" si="7">Y14*$U$14</f>
        <v>0</v>
      </c>
      <c r="I14" s="146">
        <f t="shared" si="7"/>
        <v>0</v>
      </c>
      <c r="J14" s="146">
        <f t="shared" si="7"/>
        <v>0</v>
      </c>
      <c r="K14" s="146">
        <f t="shared" si="7"/>
        <v>0</v>
      </c>
      <c r="L14" s="146">
        <f t="shared" si="7"/>
        <v>0</v>
      </c>
      <c r="M14" s="146">
        <f>AD14*$U$14</f>
        <v>0</v>
      </c>
      <c r="N14" s="146">
        <f>AE14*$U$14</f>
        <v>0</v>
      </c>
      <c r="O14" s="146">
        <f>AF14*$U$14</f>
        <v>0</v>
      </c>
      <c r="P14" s="146">
        <f>AG14*$U$14</f>
        <v>0</v>
      </c>
      <c r="Q14" s="138">
        <v>1</v>
      </c>
      <c r="R14" s="135"/>
      <c r="S14" s="135" t="s">
        <v>66</v>
      </c>
      <c r="T14" s="687" t="s">
        <v>1605</v>
      </c>
      <c r="U14" s="136">
        <v>10</v>
      </c>
      <c r="V14" s="136" t="s">
        <v>68</v>
      </c>
      <c r="W14" s="606">
        <v>75</v>
      </c>
      <c r="X14" s="374"/>
      <c r="Y14" s="553"/>
      <c r="Z14" s="390"/>
      <c r="AA14" s="293"/>
      <c r="AB14" s="390"/>
      <c r="AC14" s="293"/>
      <c r="AD14" s="390"/>
      <c r="AE14" s="293"/>
      <c r="AF14" s="390"/>
      <c r="AG14" s="293"/>
      <c r="AH14" s="409">
        <f t="shared" si="4"/>
        <v>0</v>
      </c>
      <c r="AI14" s="198" t="str">
        <f t="shared" si="5"/>
        <v>No</v>
      </c>
      <c r="AJ14" s="127">
        <v>1</v>
      </c>
      <c r="AK14" s="127"/>
      <c r="AL14" s="127"/>
      <c r="AM14" s="127"/>
      <c r="AN14" s="127"/>
      <c r="AO14" s="127"/>
      <c r="AP14" s="127"/>
      <c r="AQ14" s="127"/>
      <c r="AR14" s="127"/>
      <c r="AS14" s="157">
        <v>1</v>
      </c>
      <c r="AT14" s="158">
        <f t="shared" si="6"/>
        <v>0</v>
      </c>
    </row>
    <row r="15" spans="1:46" ht="90" customHeight="1">
      <c r="A15" s="19"/>
      <c r="B15" s="137"/>
      <c r="C15" s="144"/>
      <c r="D15" s="153" t="s">
        <v>1606</v>
      </c>
      <c r="E15" s="665">
        <v>0.8</v>
      </c>
      <c r="F15" s="545">
        <f t="shared" si="2"/>
        <v>0</v>
      </c>
      <c r="G15" s="145">
        <f>X15*$U$15</f>
        <v>0</v>
      </c>
      <c r="H15" s="145">
        <f t="shared" ref="H15:L15" si="8">Y15*$U$15</f>
        <v>0</v>
      </c>
      <c r="I15" s="145">
        <f t="shared" si="8"/>
        <v>0</v>
      </c>
      <c r="J15" s="145">
        <f t="shared" si="8"/>
        <v>0</v>
      </c>
      <c r="K15" s="145">
        <f t="shared" si="8"/>
        <v>0</v>
      </c>
      <c r="L15" s="145">
        <f t="shared" si="8"/>
        <v>0</v>
      </c>
      <c r="M15" s="145">
        <f>AD15*$U$15</f>
        <v>0</v>
      </c>
      <c r="N15" s="145">
        <f>AE15*$U$15</f>
        <v>0</v>
      </c>
      <c r="O15" s="145">
        <f>AF15*$U$15</f>
        <v>0</v>
      </c>
      <c r="P15" s="145">
        <f>AG15*$U$15</f>
        <v>0</v>
      </c>
      <c r="Q15" s="145">
        <v>1</v>
      </c>
      <c r="R15" s="146"/>
      <c r="S15" s="138" t="s">
        <v>1607</v>
      </c>
      <c r="T15" s="686" t="s">
        <v>1608</v>
      </c>
      <c r="U15" s="139">
        <v>10</v>
      </c>
      <c r="V15" s="139" t="s">
        <v>68</v>
      </c>
      <c r="W15" s="606">
        <v>85</v>
      </c>
      <c r="X15" s="203"/>
      <c r="Y15" s="246"/>
      <c r="Z15" s="205"/>
      <c r="AA15" s="204"/>
      <c r="AB15" s="205"/>
      <c r="AC15" s="204"/>
      <c r="AD15" s="205"/>
      <c r="AE15" s="204"/>
      <c r="AF15" s="205"/>
      <c r="AG15" s="204"/>
      <c r="AH15" s="403">
        <f t="shared" si="4"/>
        <v>0</v>
      </c>
      <c r="AI15" s="206" t="str">
        <f t="shared" si="5"/>
        <v>No</v>
      </c>
      <c r="AJ15" s="127">
        <v>1</v>
      </c>
      <c r="AK15" s="127"/>
      <c r="AL15" s="127"/>
      <c r="AM15" s="127"/>
      <c r="AN15" s="127"/>
      <c r="AO15" s="127"/>
      <c r="AP15" s="127"/>
      <c r="AQ15" s="127"/>
      <c r="AR15" s="127"/>
      <c r="AS15" s="157">
        <v>1</v>
      </c>
      <c r="AT15" s="158">
        <f t="shared" si="6"/>
        <v>0</v>
      </c>
    </row>
    <row r="16" spans="1:46" ht="90" customHeight="1">
      <c r="A16" s="19"/>
      <c r="B16" s="134"/>
      <c r="C16" s="144"/>
      <c r="D16" s="129" t="s">
        <v>1609</v>
      </c>
      <c r="E16" s="665">
        <v>0.95</v>
      </c>
      <c r="F16" s="545">
        <f t="shared" si="2"/>
        <v>0</v>
      </c>
      <c r="G16" s="145">
        <f>X16*$U$16</f>
        <v>0</v>
      </c>
      <c r="H16" s="145">
        <f t="shared" ref="H16:P16" si="9">Y16*$U$16</f>
        <v>0</v>
      </c>
      <c r="I16" s="145">
        <f t="shared" si="9"/>
        <v>0</v>
      </c>
      <c r="J16" s="145">
        <f t="shared" si="9"/>
        <v>0</v>
      </c>
      <c r="K16" s="145">
        <f t="shared" si="9"/>
        <v>0</v>
      </c>
      <c r="L16" s="145">
        <f t="shared" si="9"/>
        <v>0</v>
      </c>
      <c r="M16" s="145">
        <f t="shared" si="9"/>
        <v>0</v>
      </c>
      <c r="N16" s="145">
        <f t="shared" si="9"/>
        <v>0</v>
      </c>
      <c r="O16" s="145">
        <f t="shared" si="9"/>
        <v>0</v>
      </c>
      <c r="P16" s="145">
        <f t="shared" si="9"/>
        <v>0</v>
      </c>
      <c r="Q16" s="145">
        <v>1</v>
      </c>
      <c r="R16" s="145"/>
      <c r="S16" s="135" t="s">
        <v>1607</v>
      </c>
      <c r="T16" s="687" t="s">
        <v>1610</v>
      </c>
      <c r="U16" s="136">
        <v>8</v>
      </c>
      <c r="V16" s="136" t="s">
        <v>68</v>
      </c>
      <c r="W16" s="606">
        <v>90</v>
      </c>
      <c r="X16" s="374"/>
      <c r="Y16" s="553"/>
      <c r="Z16" s="390"/>
      <c r="AA16" s="293"/>
      <c r="AB16" s="390"/>
      <c r="AC16" s="293"/>
      <c r="AD16" s="390"/>
      <c r="AE16" s="293"/>
      <c r="AF16" s="390"/>
      <c r="AG16" s="293"/>
      <c r="AH16" s="409">
        <f t="shared" ref="AH16" si="10">W16*SUM(X16:AG16)</f>
        <v>0</v>
      </c>
      <c r="AI16" s="198" t="str">
        <f t="shared" si="5"/>
        <v>No</v>
      </c>
      <c r="AJ16" s="127"/>
      <c r="AK16" s="127"/>
      <c r="AL16" s="127"/>
      <c r="AM16" s="127"/>
      <c r="AN16" s="127"/>
      <c r="AO16" s="127"/>
      <c r="AP16" s="127"/>
      <c r="AQ16" s="127"/>
      <c r="AR16" s="127"/>
      <c r="AS16" s="157">
        <v>1</v>
      </c>
      <c r="AT16" s="158">
        <f t="shared" si="6"/>
        <v>0</v>
      </c>
    </row>
    <row r="17" spans="1:46" ht="90" customHeight="1">
      <c r="A17" s="19"/>
      <c r="B17" s="137"/>
      <c r="C17" s="144"/>
      <c r="D17" s="153" t="s">
        <v>1611</v>
      </c>
      <c r="E17" s="665">
        <v>0.95</v>
      </c>
      <c r="F17" s="545">
        <f t="shared" si="2"/>
        <v>0</v>
      </c>
      <c r="G17" s="146">
        <f t="shared" ref="G17:P17" si="11">X17*$U$17</f>
        <v>0</v>
      </c>
      <c r="H17" s="146">
        <f t="shared" si="11"/>
        <v>0</v>
      </c>
      <c r="I17" s="146">
        <f t="shared" si="11"/>
        <v>0</v>
      </c>
      <c r="J17" s="146">
        <f t="shared" si="11"/>
        <v>0</v>
      </c>
      <c r="K17" s="146">
        <f t="shared" si="11"/>
        <v>0</v>
      </c>
      <c r="L17" s="146">
        <f t="shared" si="11"/>
        <v>0</v>
      </c>
      <c r="M17" s="146">
        <f t="shared" si="11"/>
        <v>0</v>
      </c>
      <c r="N17" s="146">
        <f t="shared" si="11"/>
        <v>0</v>
      </c>
      <c r="O17" s="146">
        <f t="shared" si="11"/>
        <v>0</v>
      </c>
      <c r="P17" s="146">
        <f t="shared" si="11"/>
        <v>0</v>
      </c>
      <c r="Q17" s="145">
        <v>1</v>
      </c>
      <c r="R17" s="138"/>
      <c r="S17" s="138" t="s">
        <v>77</v>
      </c>
      <c r="T17" s="686" t="s">
        <v>1612</v>
      </c>
      <c r="U17" s="139">
        <v>7</v>
      </c>
      <c r="V17" s="139" t="s">
        <v>68</v>
      </c>
      <c r="W17" s="606">
        <v>90</v>
      </c>
      <c r="X17" s="203"/>
      <c r="Y17" s="246"/>
      <c r="Z17" s="205"/>
      <c r="AA17" s="204"/>
      <c r="AB17" s="205"/>
      <c r="AC17" s="204"/>
      <c r="AD17" s="205"/>
      <c r="AE17" s="204"/>
      <c r="AF17" s="205"/>
      <c r="AG17" s="204"/>
      <c r="AH17" s="403">
        <f t="shared" si="4"/>
        <v>0</v>
      </c>
      <c r="AI17" s="206" t="str">
        <f t="shared" si="5"/>
        <v>No</v>
      </c>
      <c r="AJ17" s="127">
        <f>U17</f>
        <v>7</v>
      </c>
      <c r="AK17" s="127"/>
      <c r="AL17" s="127"/>
      <c r="AM17" s="127"/>
      <c r="AN17" s="127"/>
      <c r="AO17" s="127"/>
      <c r="AP17" s="127"/>
      <c r="AQ17" s="127"/>
      <c r="AR17" s="127"/>
      <c r="AS17" s="157">
        <v>1</v>
      </c>
      <c r="AT17" s="158">
        <f t="shared" si="6"/>
        <v>0</v>
      </c>
    </row>
    <row r="18" spans="1:46" ht="90" customHeight="1">
      <c r="A18" s="19"/>
      <c r="B18" s="134"/>
      <c r="C18" s="144"/>
      <c r="D18" s="129" t="s">
        <v>1613</v>
      </c>
      <c r="E18" s="665">
        <v>1</v>
      </c>
      <c r="F18" s="545">
        <f t="shared" si="2"/>
        <v>0</v>
      </c>
      <c r="G18" s="145">
        <f t="shared" ref="G18:P18" si="12">X18*$U$18</f>
        <v>0</v>
      </c>
      <c r="H18" s="145">
        <f t="shared" si="12"/>
        <v>0</v>
      </c>
      <c r="I18" s="145">
        <f t="shared" si="12"/>
        <v>0</v>
      </c>
      <c r="J18" s="145">
        <f t="shared" si="12"/>
        <v>0</v>
      </c>
      <c r="K18" s="145">
        <f t="shared" si="12"/>
        <v>0</v>
      </c>
      <c r="L18" s="145">
        <f t="shared" si="12"/>
        <v>0</v>
      </c>
      <c r="M18" s="145">
        <f t="shared" si="12"/>
        <v>0</v>
      </c>
      <c r="N18" s="145">
        <f t="shared" si="12"/>
        <v>0</v>
      </c>
      <c r="O18" s="145">
        <f t="shared" si="12"/>
        <v>0</v>
      </c>
      <c r="P18" s="145">
        <f t="shared" si="12"/>
        <v>0</v>
      </c>
      <c r="Q18" s="145">
        <v>1</v>
      </c>
      <c r="R18" s="135"/>
      <c r="S18" s="135" t="s">
        <v>367</v>
      </c>
      <c r="T18" s="687" t="s">
        <v>1614</v>
      </c>
      <c r="U18" s="136">
        <v>6</v>
      </c>
      <c r="V18" s="136" t="s">
        <v>68</v>
      </c>
      <c r="W18" s="606">
        <v>90</v>
      </c>
      <c r="X18" s="374"/>
      <c r="Y18" s="553"/>
      <c r="Z18" s="390"/>
      <c r="AA18" s="293"/>
      <c r="AB18" s="390"/>
      <c r="AC18" s="293"/>
      <c r="AD18" s="390"/>
      <c r="AE18" s="293"/>
      <c r="AF18" s="390"/>
      <c r="AG18" s="293"/>
      <c r="AH18" s="409">
        <f t="shared" si="4"/>
        <v>0</v>
      </c>
      <c r="AI18" s="198" t="str">
        <f t="shared" si="5"/>
        <v>No</v>
      </c>
      <c r="AJ18" s="127"/>
      <c r="AK18" s="127"/>
      <c r="AL18" s="127"/>
      <c r="AM18" s="127"/>
      <c r="AN18" s="127"/>
      <c r="AO18" s="127"/>
      <c r="AP18" s="127"/>
      <c r="AQ18" s="127"/>
      <c r="AR18" s="127"/>
      <c r="AS18" s="157">
        <v>1</v>
      </c>
      <c r="AT18" s="158">
        <f t="shared" si="6"/>
        <v>0</v>
      </c>
    </row>
    <row r="19" spans="1:46" ht="90" customHeight="1">
      <c r="A19" s="19"/>
      <c r="B19" s="137"/>
      <c r="C19" s="144"/>
      <c r="D19" s="153" t="s">
        <v>1615</v>
      </c>
      <c r="E19" s="665">
        <v>1.5</v>
      </c>
      <c r="F19" s="545">
        <f t="shared" si="2"/>
        <v>0</v>
      </c>
      <c r="G19" s="146">
        <f t="shared" ref="G19:P19" si="13">X19*$U$19</f>
        <v>0</v>
      </c>
      <c r="H19" s="146">
        <f t="shared" si="13"/>
        <v>0</v>
      </c>
      <c r="I19" s="146">
        <f t="shared" si="13"/>
        <v>0</v>
      </c>
      <c r="J19" s="146">
        <f t="shared" si="13"/>
        <v>0</v>
      </c>
      <c r="K19" s="146">
        <f t="shared" si="13"/>
        <v>0</v>
      </c>
      <c r="L19" s="146">
        <f t="shared" si="13"/>
        <v>0</v>
      </c>
      <c r="M19" s="146">
        <f t="shared" si="13"/>
        <v>0</v>
      </c>
      <c r="N19" s="146">
        <f t="shared" si="13"/>
        <v>0</v>
      </c>
      <c r="O19" s="146">
        <f t="shared" si="13"/>
        <v>0</v>
      </c>
      <c r="P19" s="146">
        <f t="shared" si="13"/>
        <v>0</v>
      </c>
      <c r="Q19" s="145">
        <v>1</v>
      </c>
      <c r="R19" s="138"/>
      <c r="S19" s="138" t="s">
        <v>1616</v>
      </c>
      <c r="T19" s="686" t="s">
        <v>1617</v>
      </c>
      <c r="U19" s="139">
        <v>3</v>
      </c>
      <c r="V19" s="139" t="s">
        <v>68</v>
      </c>
      <c r="W19" s="606">
        <v>100</v>
      </c>
      <c r="X19" s="203"/>
      <c r="Y19" s="246"/>
      <c r="Z19" s="205"/>
      <c r="AA19" s="204"/>
      <c r="AB19" s="205"/>
      <c r="AC19" s="204"/>
      <c r="AD19" s="205"/>
      <c r="AE19" s="204"/>
      <c r="AF19" s="205"/>
      <c r="AG19" s="204"/>
      <c r="AH19" s="403">
        <f t="shared" si="4"/>
        <v>0</v>
      </c>
      <c r="AI19" s="206" t="str">
        <f t="shared" si="5"/>
        <v>No</v>
      </c>
      <c r="AJ19" s="127">
        <f>U19</f>
        <v>3</v>
      </c>
      <c r="AK19" s="127"/>
      <c r="AL19" s="127"/>
      <c r="AM19" s="127"/>
      <c r="AN19" s="127"/>
      <c r="AO19" s="127"/>
      <c r="AP19" s="127"/>
      <c r="AQ19" s="127"/>
      <c r="AR19" s="127"/>
      <c r="AS19" s="157">
        <v>1</v>
      </c>
      <c r="AT19" s="158">
        <f t="shared" si="6"/>
        <v>0</v>
      </c>
    </row>
    <row r="20" spans="1:46" ht="90" customHeight="1">
      <c r="A20" s="19"/>
      <c r="B20" s="134"/>
      <c r="C20" s="144"/>
      <c r="D20" s="129" t="s">
        <v>1618</v>
      </c>
      <c r="E20" s="665">
        <v>1.4</v>
      </c>
      <c r="F20" s="545">
        <f t="shared" si="2"/>
        <v>0</v>
      </c>
      <c r="G20" s="145">
        <f t="shared" ref="G20:P20" si="14">X20*$U$20</f>
        <v>0</v>
      </c>
      <c r="H20" s="145">
        <f t="shared" si="14"/>
        <v>0</v>
      </c>
      <c r="I20" s="145">
        <f t="shared" si="14"/>
        <v>0</v>
      </c>
      <c r="J20" s="145">
        <f t="shared" si="14"/>
        <v>0</v>
      </c>
      <c r="K20" s="145">
        <f t="shared" si="14"/>
        <v>0</v>
      </c>
      <c r="L20" s="145">
        <f t="shared" si="14"/>
        <v>0</v>
      </c>
      <c r="M20" s="145">
        <f t="shared" si="14"/>
        <v>0</v>
      </c>
      <c r="N20" s="145">
        <f t="shared" si="14"/>
        <v>0</v>
      </c>
      <c r="O20" s="145">
        <f t="shared" si="14"/>
        <v>0</v>
      </c>
      <c r="P20" s="145">
        <f t="shared" si="14"/>
        <v>0</v>
      </c>
      <c r="Q20" s="145">
        <v>1</v>
      </c>
      <c r="R20" s="135"/>
      <c r="S20" s="135" t="s">
        <v>105</v>
      </c>
      <c r="T20" s="687" t="s">
        <v>1619</v>
      </c>
      <c r="U20" s="136">
        <v>3</v>
      </c>
      <c r="V20" s="136" t="s">
        <v>68</v>
      </c>
      <c r="W20" s="606">
        <v>100</v>
      </c>
      <c r="X20" s="374"/>
      <c r="Y20" s="553"/>
      <c r="Z20" s="390"/>
      <c r="AA20" s="293"/>
      <c r="AB20" s="390"/>
      <c r="AC20" s="293"/>
      <c r="AD20" s="390"/>
      <c r="AE20" s="293"/>
      <c r="AF20" s="390"/>
      <c r="AG20" s="293"/>
      <c r="AH20" s="409">
        <f t="shared" si="4"/>
        <v>0</v>
      </c>
      <c r="AI20" s="198" t="str">
        <f t="shared" si="5"/>
        <v>No</v>
      </c>
      <c r="AJ20" s="127">
        <f>U20</f>
        <v>3</v>
      </c>
      <c r="AK20" s="127"/>
      <c r="AL20" s="127"/>
      <c r="AM20" s="127"/>
      <c r="AN20" s="127"/>
      <c r="AO20" s="127"/>
      <c r="AP20" s="127"/>
      <c r="AQ20" s="127"/>
      <c r="AR20" s="127"/>
      <c r="AS20" s="157">
        <v>1</v>
      </c>
      <c r="AT20" s="158">
        <f t="shared" si="6"/>
        <v>0</v>
      </c>
    </row>
    <row r="21" spans="1:46" ht="90" customHeight="1">
      <c r="A21" s="19"/>
      <c r="B21" s="137"/>
      <c r="C21" s="144"/>
      <c r="D21" s="153" t="s">
        <v>1620</v>
      </c>
      <c r="E21" s="665">
        <v>0.85</v>
      </c>
      <c r="F21" s="545">
        <f t="shared" si="2"/>
        <v>0</v>
      </c>
      <c r="G21" s="146">
        <f t="shared" ref="G21:P21" si="15">X21*$U$21</f>
        <v>0</v>
      </c>
      <c r="H21" s="146">
        <f t="shared" si="15"/>
        <v>0</v>
      </c>
      <c r="I21" s="146">
        <f t="shared" si="15"/>
        <v>0</v>
      </c>
      <c r="J21" s="146">
        <f t="shared" si="15"/>
        <v>0</v>
      </c>
      <c r="K21" s="146">
        <f t="shared" si="15"/>
        <v>0</v>
      </c>
      <c r="L21" s="146">
        <f t="shared" si="15"/>
        <v>0</v>
      </c>
      <c r="M21" s="146">
        <f t="shared" si="15"/>
        <v>0</v>
      </c>
      <c r="N21" s="146">
        <f t="shared" si="15"/>
        <v>0</v>
      </c>
      <c r="O21" s="146">
        <f t="shared" si="15"/>
        <v>0</v>
      </c>
      <c r="P21" s="146">
        <f t="shared" si="15"/>
        <v>0</v>
      </c>
      <c r="Q21" s="145">
        <v>1</v>
      </c>
      <c r="R21" s="138"/>
      <c r="S21" s="138" t="s">
        <v>367</v>
      </c>
      <c r="T21" s="686" t="s">
        <v>1621</v>
      </c>
      <c r="U21" s="139">
        <v>4</v>
      </c>
      <c r="V21" s="139" t="s">
        <v>68</v>
      </c>
      <c r="W21" s="606">
        <v>100</v>
      </c>
      <c r="X21" s="203"/>
      <c r="Y21" s="246"/>
      <c r="Z21" s="205"/>
      <c r="AA21" s="204"/>
      <c r="AB21" s="205"/>
      <c r="AC21" s="204"/>
      <c r="AD21" s="205"/>
      <c r="AE21" s="204"/>
      <c r="AF21" s="205"/>
      <c r="AG21" s="204"/>
      <c r="AH21" s="403">
        <f t="shared" si="4"/>
        <v>0</v>
      </c>
      <c r="AI21" s="206" t="str">
        <f t="shared" si="5"/>
        <v>No</v>
      </c>
      <c r="AJ21" s="127">
        <v>1</v>
      </c>
      <c r="AK21" s="127"/>
      <c r="AL21" s="127"/>
      <c r="AM21" s="127"/>
      <c r="AN21" s="127"/>
      <c r="AO21" s="127"/>
      <c r="AP21" s="127"/>
      <c r="AQ21" s="127"/>
      <c r="AR21" s="127"/>
      <c r="AS21" s="157">
        <v>1</v>
      </c>
      <c r="AT21" s="158">
        <f t="shared" si="6"/>
        <v>0</v>
      </c>
    </row>
    <row r="22" spans="1:46" ht="90" customHeight="1">
      <c r="A22" s="19"/>
      <c r="B22" s="134"/>
      <c r="C22" s="144"/>
      <c r="D22" s="129" t="s">
        <v>1622</v>
      </c>
      <c r="E22" s="665">
        <v>1</v>
      </c>
      <c r="F22" s="545">
        <f t="shared" si="2"/>
        <v>0</v>
      </c>
      <c r="G22" s="145">
        <f t="shared" ref="G22:P22" si="16">X22*$U$22</f>
        <v>0</v>
      </c>
      <c r="H22" s="145">
        <f t="shared" si="16"/>
        <v>0</v>
      </c>
      <c r="I22" s="145">
        <f t="shared" si="16"/>
        <v>0</v>
      </c>
      <c r="J22" s="145">
        <f t="shared" si="16"/>
        <v>0</v>
      </c>
      <c r="K22" s="145">
        <f t="shared" si="16"/>
        <v>0</v>
      </c>
      <c r="L22" s="145">
        <f t="shared" si="16"/>
        <v>0</v>
      </c>
      <c r="M22" s="145">
        <f t="shared" si="16"/>
        <v>0</v>
      </c>
      <c r="N22" s="145">
        <f t="shared" si="16"/>
        <v>0</v>
      </c>
      <c r="O22" s="145">
        <f t="shared" si="16"/>
        <v>0</v>
      </c>
      <c r="P22" s="145">
        <f t="shared" si="16"/>
        <v>0</v>
      </c>
      <c r="Q22" s="145">
        <v>1</v>
      </c>
      <c r="R22" s="135"/>
      <c r="S22" s="135" t="s">
        <v>105</v>
      </c>
      <c r="T22" s="687" t="s">
        <v>1623</v>
      </c>
      <c r="U22" s="136">
        <v>3</v>
      </c>
      <c r="V22" s="136" t="s">
        <v>68</v>
      </c>
      <c r="W22" s="606">
        <v>100</v>
      </c>
      <c r="X22" s="374"/>
      <c r="Y22" s="553"/>
      <c r="Z22" s="390"/>
      <c r="AA22" s="293"/>
      <c r="AB22" s="390"/>
      <c r="AC22" s="293"/>
      <c r="AD22" s="390"/>
      <c r="AE22" s="293"/>
      <c r="AF22" s="390"/>
      <c r="AG22" s="293"/>
      <c r="AH22" s="409">
        <f t="shared" si="4"/>
        <v>0</v>
      </c>
      <c r="AI22" s="198" t="str">
        <f t="shared" si="5"/>
        <v>No</v>
      </c>
      <c r="AJ22" s="666">
        <v>1</v>
      </c>
      <c r="AK22" s="666"/>
      <c r="AL22" s="666"/>
      <c r="AM22" s="666"/>
      <c r="AN22" s="666"/>
      <c r="AO22" s="666"/>
      <c r="AP22" s="666"/>
      <c r="AQ22" s="666"/>
      <c r="AR22" s="127"/>
      <c r="AS22" s="157">
        <v>1</v>
      </c>
      <c r="AT22" s="158">
        <f t="shared" si="6"/>
        <v>0</v>
      </c>
    </row>
    <row r="23" spans="1:46" ht="90" customHeight="1">
      <c r="A23" s="19"/>
      <c r="B23" s="137"/>
      <c r="C23" s="144"/>
      <c r="D23" s="153" t="s">
        <v>1624</v>
      </c>
      <c r="E23" s="665">
        <v>1.2</v>
      </c>
      <c r="F23" s="545">
        <f t="shared" si="2"/>
        <v>0</v>
      </c>
      <c r="G23" s="146">
        <f t="shared" ref="G23:P23" si="17">X23*$U$23</f>
        <v>0</v>
      </c>
      <c r="H23" s="146">
        <f t="shared" si="17"/>
        <v>0</v>
      </c>
      <c r="I23" s="146">
        <f t="shared" si="17"/>
        <v>0</v>
      </c>
      <c r="J23" s="146">
        <f t="shared" si="17"/>
        <v>0</v>
      </c>
      <c r="K23" s="146">
        <f t="shared" si="17"/>
        <v>0</v>
      </c>
      <c r="L23" s="146">
        <f t="shared" si="17"/>
        <v>0</v>
      </c>
      <c r="M23" s="146">
        <f t="shared" si="17"/>
        <v>0</v>
      </c>
      <c r="N23" s="146">
        <f t="shared" si="17"/>
        <v>0</v>
      </c>
      <c r="O23" s="146">
        <f t="shared" si="17"/>
        <v>0</v>
      </c>
      <c r="P23" s="146">
        <f t="shared" si="17"/>
        <v>0</v>
      </c>
      <c r="Q23" s="145">
        <v>1</v>
      </c>
      <c r="R23" s="138"/>
      <c r="S23" s="138" t="s">
        <v>230</v>
      </c>
      <c r="T23" s="686" t="s">
        <v>1625</v>
      </c>
      <c r="U23" s="139">
        <v>2</v>
      </c>
      <c r="V23" s="139" t="s">
        <v>68</v>
      </c>
      <c r="W23" s="606">
        <v>100</v>
      </c>
      <c r="X23" s="203"/>
      <c r="Y23" s="246"/>
      <c r="Z23" s="205"/>
      <c r="AA23" s="204"/>
      <c r="AB23" s="205"/>
      <c r="AC23" s="204"/>
      <c r="AD23" s="205"/>
      <c r="AE23" s="204"/>
      <c r="AF23" s="205"/>
      <c r="AG23" s="204"/>
      <c r="AH23" s="403">
        <f t="shared" si="4"/>
        <v>0</v>
      </c>
      <c r="AI23" s="206" t="str">
        <f t="shared" si="5"/>
        <v>No</v>
      </c>
      <c r="AJ23" s="127">
        <f>U23</f>
        <v>2</v>
      </c>
      <c r="AK23" s="127"/>
      <c r="AL23" s="127"/>
      <c r="AM23" s="127"/>
      <c r="AN23" s="127"/>
      <c r="AO23" s="127"/>
      <c r="AP23" s="127"/>
      <c r="AQ23" s="127"/>
      <c r="AR23" s="127"/>
      <c r="AS23" s="157">
        <v>1</v>
      </c>
      <c r="AT23" s="158">
        <f t="shared" si="6"/>
        <v>0</v>
      </c>
    </row>
    <row r="24" spans="1:46" ht="90" customHeight="1">
      <c r="A24" s="19"/>
      <c r="B24" s="134"/>
      <c r="C24" s="144"/>
      <c r="D24" s="129" t="s">
        <v>1626</v>
      </c>
      <c r="E24" s="665">
        <v>2</v>
      </c>
      <c r="F24" s="545">
        <f t="shared" si="2"/>
        <v>0</v>
      </c>
      <c r="G24" s="146">
        <f>X24*$U$24</f>
        <v>0</v>
      </c>
      <c r="H24" s="146">
        <f t="shared" ref="H24:P24" si="18">Y24*$U$24</f>
        <v>0</v>
      </c>
      <c r="I24" s="146">
        <f t="shared" si="18"/>
        <v>0</v>
      </c>
      <c r="J24" s="146">
        <f t="shared" si="18"/>
        <v>0</v>
      </c>
      <c r="K24" s="146">
        <f t="shared" si="18"/>
        <v>0</v>
      </c>
      <c r="L24" s="146">
        <f t="shared" si="18"/>
        <v>0</v>
      </c>
      <c r="M24" s="146">
        <f t="shared" si="18"/>
        <v>0</v>
      </c>
      <c r="N24" s="146">
        <f t="shared" si="18"/>
        <v>0</v>
      </c>
      <c r="O24" s="146">
        <f t="shared" si="18"/>
        <v>0</v>
      </c>
      <c r="P24" s="146">
        <f t="shared" si="18"/>
        <v>0</v>
      </c>
      <c r="Q24" s="145">
        <v>1</v>
      </c>
      <c r="R24" s="135"/>
      <c r="S24" s="135" t="s">
        <v>1616</v>
      </c>
      <c r="T24" s="687" t="s">
        <v>1627</v>
      </c>
      <c r="U24" s="136">
        <v>5</v>
      </c>
      <c r="V24" s="136" t="s">
        <v>68</v>
      </c>
      <c r="W24" s="606">
        <v>110</v>
      </c>
      <c r="X24" s="374"/>
      <c r="Y24" s="553"/>
      <c r="Z24" s="390"/>
      <c r="AA24" s="293"/>
      <c r="AB24" s="390"/>
      <c r="AC24" s="293"/>
      <c r="AD24" s="390"/>
      <c r="AE24" s="293"/>
      <c r="AF24" s="390"/>
      <c r="AG24" s="293"/>
      <c r="AH24" s="409">
        <f t="shared" ref="AH24" si="19">W24*SUM(X24:AG24)</f>
        <v>0</v>
      </c>
      <c r="AI24" s="198" t="str">
        <f t="shared" si="5"/>
        <v>No</v>
      </c>
      <c r="AJ24" s="127"/>
      <c r="AK24" s="127"/>
      <c r="AL24" s="127"/>
      <c r="AM24" s="127"/>
      <c r="AN24" s="127"/>
      <c r="AO24" s="127"/>
      <c r="AP24" s="127"/>
      <c r="AQ24" s="127"/>
      <c r="AR24" s="127"/>
      <c r="AS24" s="157">
        <v>1</v>
      </c>
      <c r="AT24" s="158">
        <f t="shared" si="6"/>
        <v>0</v>
      </c>
    </row>
    <row r="25" spans="1:46" ht="90" customHeight="1">
      <c r="A25" s="19"/>
      <c r="B25" s="137"/>
      <c r="C25" s="144"/>
      <c r="D25" s="153" t="s">
        <v>1628</v>
      </c>
      <c r="E25" s="665">
        <v>3</v>
      </c>
      <c r="F25" s="545">
        <f t="shared" si="2"/>
        <v>0</v>
      </c>
      <c r="G25" s="146">
        <f t="shared" ref="G25:P25" si="20">X25*$U$25</f>
        <v>0</v>
      </c>
      <c r="H25" s="146">
        <f t="shared" si="20"/>
        <v>0</v>
      </c>
      <c r="I25" s="146">
        <f t="shared" si="20"/>
        <v>0</v>
      </c>
      <c r="J25" s="146">
        <f t="shared" si="20"/>
        <v>0</v>
      </c>
      <c r="K25" s="146">
        <f t="shared" si="20"/>
        <v>0</v>
      </c>
      <c r="L25" s="146">
        <f t="shared" si="20"/>
        <v>0</v>
      </c>
      <c r="M25" s="146">
        <f t="shared" si="20"/>
        <v>0</v>
      </c>
      <c r="N25" s="146">
        <f t="shared" si="20"/>
        <v>0</v>
      </c>
      <c r="O25" s="146">
        <f t="shared" si="20"/>
        <v>0</v>
      </c>
      <c r="P25" s="146">
        <f t="shared" si="20"/>
        <v>0</v>
      </c>
      <c r="Q25" s="145">
        <v>1</v>
      </c>
      <c r="R25" s="138"/>
      <c r="S25" s="138" t="s">
        <v>1616</v>
      </c>
      <c r="T25" s="686" t="s">
        <v>1629</v>
      </c>
      <c r="U25" s="139">
        <v>3</v>
      </c>
      <c r="V25" s="667" t="s">
        <v>1630</v>
      </c>
      <c r="W25" s="606">
        <v>140</v>
      </c>
      <c r="X25" s="203"/>
      <c r="Y25" s="246"/>
      <c r="Z25" s="205"/>
      <c r="AA25" s="204"/>
      <c r="AB25" s="205"/>
      <c r="AC25" s="204"/>
      <c r="AD25" s="205"/>
      <c r="AE25" s="204"/>
      <c r="AF25" s="205"/>
      <c r="AG25" s="204"/>
      <c r="AH25" s="403">
        <f t="shared" si="4"/>
        <v>0</v>
      </c>
      <c r="AI25" s="206" t="str">
        <f t="shared" si="5"/>
        <v>No</v>
      </c>
      <c r="AJ25" s="127">
        <f>U25</f>
        <v>3</v>
      </c>
      <c r="AK25" s="127"/>
      <c r="AL25" s="127"/>
      <c r="AM25" s="127"/>
      <c r="AN25" s="127"/>
      <c r="AO25" s="127"/>
      <c r="AP25" s="127"/>
      <c r="AQ25" s="127"/>
      <c r="AR25" s="127"/>
      <c r="AS25" s="157">
        <v>1</v>
      </c>
      <c r="AT25" s="158">
        <f t="shared" si="6"/>
        <v>0</v>
      </c>
    </row>
    <row r="26" spans="1:46" ht="90" customHeight="1">
      <c r="A26" s="19"/>
      <c r="B26" s="134"/>
      <c r="C26" s="144"/>
      <c r="D26" s="129" t="s">
        <v>1631</v>
      </c>
      <c r="E26" s="665">
        <v>2.35</v>
      </c>
      <c r="F26" s="545">
        <f t="shared" si="2"/>
        <v>0</v>
      </c>
      <c r="G26" s="145">
        <f t="shared" ref="G26:P26" si="21">X26*$U$26</f>
        <v>0</v>
      </c>
      <c r="H26" s="145">
        <f t="shared" si="21"/>
        <v>0</v>
      </c>
      <c r="I26" s="145">
        <f t="shared" si="21"/>
        <v>0</v>
      </c>
      <c r="J26" s="145">
        <f t="shared" si="21"/>
        <v>0</v>
      </c>
      <c r="K26" s="145">
        <f t="shared" si="21"/>
        <v>0</v>
      </c>
      <c r="L26" s="145">
        <f t="shared" si="21"/>
        <v>0</v>
      </c>
      <c r="M26" s="145">
        <f t="shared" si="21"/>
        <v>0</v>
      </c>
      <c r="N26" s="145">
        <f t="shared" si="21"/>
        <v>0</v>
      </c>
      <c r="O26" s="145">
        <f t="shared" si="21"/>
        <v>0</v>
      </c>
      <c r="P26" s="145">
        <f t="shared" si="21"/>
        <v>0</v>
      </c>
      <c r="Q26" s="145">
        <v>1</v>
      </c>
      <c r="R26" s="135"/>
      <c r="S26" s="135" t="s">
        <v>230</v>
      </c>
      <c r="T26" s="687" t="s">
        <v>1632</v>
      </c>
      <c r="U26" s="136">
        <v>2</v>
      </c>
      <c r="V26" s="144" t="s">
        <v>1630</v>
      </c>
      <c r="W26" s="606">
        <v>120</v>
      </c>
      <c r="X26" s="374"/>
      <c r="Y26" s="553"/>
      <c r="Z26" s="390"/>
      <c r="AA26" s="293"/>
      <c r="AB26" s="390"/>
      <c r="AC26" s="293"/>
      <c r="AD26" s="390"/>
      <c r="AE26" s="293"/>
      <c r="AF26" s="390"/>
      <c r="AG26" s="293"/>
      <c r="AH26" s="409">
        <f t="shared" si="4"/>
        <v>0</v>
      </c>
      <c r="AI26" s="198" t="str">
        <f t="shared" si="5"/>
        <v>No</v>
      </c>
      <c r="AJ26" s="127">
        <f>U26</f>
        <v>2</v>
      </c>
      <c r="AK26" s="127"/>
      <c r="AL26" s="127"/>
      <c r="AM26" s="127"/>
      <c r="AN26" s="127"/>
      <c r="AO26" s="127"/>
      <c r="AP26" s="127"/>
      <c r="AQ26" s="127"/>
      <c r="AR26" s="127"/>
      <c r="AS26" s="157">
        <v>1</v>
      </c>
      <c r="AT26" s="158">
        <f t="shared" si="6"/>
        <v>0</v>
      </c>
    </row>
    <row r="27" spans="1:46" ht="90" customHeight="1">
      <c r="A27" s="19"/>
      <c r="B27" s="137"/>
      <c r="C27" s="144"/>
      <c r="D27" s="153" t="s">
        <v>1633</v>
      </c>
      <c r="E27" s="665">
        <v>2.2999999999999998</v>
      </c>
      <c r="F27" s="545">
        <f t="shared" si="2"/>
        <v>0</v>
      </c>
      <c r="G27" s="146">
        <f t="shared" ref="G27:P27" si="22">X27*$U$27</f>
        <v>0</v>
      </c>
      <c r="H27" s="146">
        <f t="shared" si="22"/>
        <v>0</v>
      </c>
      <c r="I27" s="146">
        <f t="shared" si="22"/>
        <v>0</v>
      </c>
      <c r="J27" s="146">
        <f t="shared" si="22"/>
        <v>0</v>
      </c>
      <c r="K27" s="146">
        <f t="shared" si="22"/>
        <v>0</v>
      </c>
      <c r="L27" s="146">
        <f t="shared" si="22"/>
        <v>0</v>
      </c>
      <c r="M27" s="146">
        <f t="shared" si="22"/>
        <v>0</v>
      </c>
      <c r="N27" s="146">
        <f t="shared" si="22"/>
        <v>0</v>
      </c>
      <c r="O27" s="146">
        <f t="shared" si="22"/>
        <v>0</v>
      </c>
      <c r="P27" s="146">
        <f t="shared" si="22"/>
        <v>0</v>
      </c>
      <c r="Q27" s="145">
        <v>1</v>
      </c>
      <c r="R27" s="138"/>
      <c r="S27" s="138" t="s">
        <v>156</v>
      </c>
      <c r="T27" s="686" t="s">
        <v>1634</v>
      </c>
      <c r="U27" s="139">
        <v>1</v>
      </c>
      <c r="V27" s="667" t="s">
        <v>1630</v>
      </c>
      <c r="W27" s="606">
        <v>115</v>
      </c>
      <c r="X27" s="203"/>
      <c r="Y27" s="246"/>
      <c r="Z27" s="205"/>
      <c r="AA27" s="204"/>
      <c r="AB27" s="205"/>
      <c r="AC27" s="204"/>
      <c r="AD27" s="205"/>
      <c r="AE27" s="204"/>
      <c r="AF27" s="205"/>
      <c r="AG27" s="204"/>
      <c r="AH27" s="403">
        <f t="shared" si="4"/>
        <v>0</v>
      </c>
      <c r="AI27" s="206" t="str">
        <f t="shared" si="5"/>
        <v>No</v>
      </c>
      <c r="AJ27" s="127">
        <v>1</v>
      </c>
      <c r="AK27" s="127"/>
      <c r="AL27" s="127"/>
      <c r="AM27" s="127"/>
      <c r="AN27" s="127"/>
      <c r="AO27" s="127"/>
      <c r="AP27" s="127"/>
      <c r="AQ27" s="127"/>
      <c r="AR27" s="127"/>
      <c r="AS27" s="157">
        <v>1</v>
      </c>
      <c r="AT27" s="158">
        <f t="shared" si="6"/>
        <v>0</v>
      </c>
    </row>
    <row r="28" spans="1:46" ht="90" customHeight="1">
      <c r="A28" s="19"/>
      <c r="B28" s="134"/>
      <c r="C28" s="144"/>
      <c r="D28" s="129" t="s">
        <v>1635</v>
      </c>
      <c r="E28" s="665">
        <v>1.4</v>
      </c>
      <c r="F28" s="545">
        <f t="shared" si="2"/>
        <v>0</v>
      </c>
      <c r="G28" s="145">
        <f t="shared" ref="G28:P28" si="23">X28*$U$28</f>
        <v>0</v>
      </c>
      <c r="H28" s="145">
        <f t="shared" si="23"/>
        <v>0</v>
      </c>
      <c r="I28" s="145">
        <f t="shared" si="23"/>
        <v>0</v>
      </c>
      <c r="J28" s="145">
        <f t="shared" si="23"/>
        <v>0</v>
      </c>
      <c r="K28" s="145">
        <f t="shared" si="23"/>
        <v>0</v>
      </c>
      <c r="L28" s="145">
        <f t="shared" si="23"/>
        <v>0</v>
      </c>
      <c r="M28" s="145">
        <f t="shared" si="23"/>
        <v>0</v>
      </c>
      <c r="N28" s="145">
        <f t="shared" si="23"/>
        <v>0</v>
      </c>
      <c r="O28" s="145">
        <f t="shared" si="23"/>
        <v>0</v>
      </c>
      <c r="P28" s="145">
        <f t="shared" si="23"/>
        <v>0</v>
      </c>
      <c r="Q28" s="145">
        <v>1</v>
      </c>
      <c r="R28" s="135"/>
      <c r="S28" s="135" t="s">
        <v>156</v>
      </c>
      <c r="T28" s="687" t="s">
        <v>1636</v>
      </c>
      <c r="U28" s="136">
        <v>1</v>
      </c>
      <c r="V28" s="144" t="s">
        <v>1630</v>
      </c>
      <c r="W28" s="606">
        <v>100</v>
      </c>
      <c r="X28" s="374"/>
      <c r="Y28" s="553"/>
      <c r="Z28" s="390"/>
      <c r="AA28" s="293"/>
      <c r="AB28" s="390"/>
      <c r="AC28" s="293"/>
      <c r="AD28" s="390"/>
      <c r="AE28" s="293"/>
      <c r="AF28" s="390"/>
      <c r="AG28" s="293"/>
      <c r="AH28" s="409">
        <f t="shared" si="4"/>
        <v>0</v>
      </c>
      <c r="AI28" s="198" t="str">
        <f t="shared" si="5"/>
        <v>No</v>
      </c>
      <c r="AJ28" s="127"/>
      <c r="AK28" s="127"/>
      <c r="AL28" s="127"/>
      <c r="AM28" s="127"/>
      <c r="AN28" s="127"/>
      <c r="AO28" s="127"/>
      <c r="AP28" s="127"/>
      <c r="AQ28" s="127"/>
      <c r="AR28" s="127"/>
      <c r="AS28" s="157">
        <v>1</v>
      </c>
      <c r="AT28" s="158">
        <f t="shared" si="6"/>
        <v>0</v>
      </c>
    </row>
    <row r="29" spans="1:46" ht="90" customHeight="1">
      <c r="A29" s="19"/>
      <c r="B29" s="137"/>
      <c r="C29" s="144"/>
      <c r="D29" s="153" t="s">
        <v>1637</v>
      </c>
      <c r="E29" s="665">
        <v>1.7</v>
      </c>
      <c r="F29" s="545">
        <f t="shared" si="2"/>
        <v>0</v>
      </c>
      <c r="G29" s="146">
        <f t="shared" ref="G29:P29" si="24">X29*$U$29</f>
        <v>0</v>
      </c>
      <c r="H29" s="146">
        <f t="shared" si="24"/>
        <v>0</v>
      </c>
      <c r="I29" s="146">
        <f t="shared" si="24"/>
        <v>0</v>
      </c>
      <c r="J29" s="146">
        <f t="shared" si="24"/>
        <v>0</v>
      </c>
      <c r="K29" s="146">
        <f t="shared" si="24"/>
        <v>0</v>
      </c>
      <c r="L29" s="146">
        <f t="shared" si="24"/>
        <v>0</v>
      </c>
      <c r="M29" s="146">
        <f t="shared" si="24"/>
        <v>0</v>
      </c>
      <c r="N29" s="146">
        <f t="shared" si="24"/>
        <v>0</v>
      </c>
      <c r="O29" s="146">
        <f t="shared" si="24"/>
        <v>0</v>
      </c>
      <c r="P29" s="146">
        <f t="shared" si="24"/>
        <v>0</v>
      </c>
      <c r="Q29" s="145">
        <v>1</v>
      </c>
      <c r="R29" s="138"/>
      <c r="S29" s="138" t="s">
        <v>156</v>
      </c>
      <c r="T29" s="686" t="s">
        <v>1638</v>
      </c>
      <c r="U29" s="139">
        <v>1</v>
      </c>
      <c r="V29" s="667" t="s">
        <v>1630</v>
      </c>
      <c r="W29" s="606">
        <v>100</v>
      </c>
      <c r="X29" s="203"/>
      <c r="Y29" s="246"/>
      <c r="Z29" s="205"/>
      <c r="AA29" s="204"/>
      <c r="AB29" s="205"/>
      <c r="AC29" s="204"/>
      <c r="AD29" s="205"/>
      <c r="AE29" s="204"/>
      <c r="AF29" s="205"/>
      <c r="AG29" s="204"/>
      <c r="AH29" s="403">
        <f t="shared" si="4"/>
        <v>0</v>
      </c>
      <c r="AI29" s="206" t="str">
        <f t="shared" si="5"/>
        <v>No</v>
      </c>
      <c r="AJ29" s="127"/>
      <c r="AK29" s="127"/>
      <c r="AL29" s="127"/>
      <c r="AM29" s="127"/>
      <c r="AN29" s="127"/>
      <c r="AO29" s="127"/>
      <c r="AP29" s="127"/>
      <c r="AQ29" s="127"/>
      <c r="AR29" s="127"/>
      <c r="AS29" s="157">
        <v>1</v>
      </c>
      <c r="AT29" s="158">
        <f t="shared" si="6"/>
        <v>0</v>
      </c>
    </row>
    <row r="30" spans="1:46" ht="90" customHeight="1">
      <c r="A30" s="19"/>
      <c r="B30" s="134"/>
      <c r="C30" s="144"/>
      <c r="D30" s="129" t="s">
        <v>1639</v>
      </c>
      <c r="E30" s="665">
        <v>2.7</v>
      </c>
      <c r="F30" s="545">
        <f t="shared" si="2"/>
        <v>0</v>
      </c>
      <c r="G30" s="145">
        <f>X30*$U$30</f>
        <v>0</v>
      </c>
      <c r="H30" s="145">
        <f t="shared" ref="H30:P30" si="25">Y30*$U$30</f>
        <v>0</v>
      </c>
      <c r="I30" s="145">
        <f t="shared" si="25"/>
        <v>0</v>
      </c>
      <c r="J30" s="145">
        <f t="shared" si="25"/>
        <v>0</v>
      </c>
      <c r="K30" s="145">
        <f t="shared" si="25"/>
        <v>0</v>
      </c>
      <c r="L30" s="145">
        <f t="shared" si="25"/>
        <v>0</v>
      </c>
      <c r="M30" s="145">
        <f t="shared" si="25"/>
        <v>0</v>
      </c>
      <c r="N30" s="145">
        <f t="shared" si="25"/>
        <v>0</v>
      </c>
      <c r="O30" s="145">
        <f t="shared" si="25"/>
        <v>0</v>
      </c>
      <c r="P30" s="145">
        <f t="shared" si="25"/>
        <v>0</v>
      </c>
      <c r="Q30" s="145">
        <v>1</v>
      </c>
      <c r="R30" s="135"/>
      <c r="S30" s="135" t="s">
        <v>156</v>
      </c>
      <c r="T30" s="687" t="s">
        <v>1640</v>
      </c>
      <c r="U30" s="136">
        <v>1</v>
      </c>
      <c r="V30" s="144" t="s">
        <v>1630</v>
      </c>
      <c r="W30" s="606">
        <v>130</v>
      </c>
      <c r="X30" s="374"/>
      <c r="Y30" s="553"/>
      <c r="Z30" s="390"/>
      <c r="AA30" s="293"/>
      <c r="AB30" s="390"/>
      <c r="AC30" s="293"/>
      <c r="AD30" s="390"/>
      <c r="AE30" s="293"/>
      <c r="AF30" s="390"/>
      <c r="AG30" s="293"/>
      <c r="AH30" s="409">
        <f t="shared" si="4"/>
        <v>0</v>
      </c>
      <c r="AI30" s="198" t="str">
        <f t="shared" si="5"/>
        <v>No</v>
      </c>
      <c r="AJ30" s="127"/>
      <c r="AK30" s="127"/>
      <c r="AL30" s="127"/>
      <c r="AM30" s="127"/>
      <c r="AN30" s="127"/>
      <c r="AO30" s="127"/>
      <c r="AP30" s="127"/>
      <c r="AQ30" s="127"/>
      <c r="AR30" s="127"/>
      <c r="AS30" s="157">
        <v>1</v>
      </c>
      <c r="AT30" s="158">
        <f t="shared" si="6"/>
        <v>0</v>
      </c>
    </row>
    <row r="31" spans="1:46" ht="90" customHeight="1">
      <c r="A31" s="19"/>
      <c r="B31" s="137"/>
      <c r="C31" s="144"/>
      <c r="D31" s="153" t="s">
        <v>1641</v>
      </c>
      <c r="E31" s="665">
        <v>1.35</v>
      </c>
      <c r="F31" s="545">
        <f t="shared" si="2"/>
        <v>0</v>
      </c>
      <c r="G31" s="145">
        <f>X31*$U$31</f>
        <v>0</v>
      </c>
      <c r="H31" s="145">
        <f t="shared" ref="H31:P31" si="26">Y31*$U$31</f>
        <v>0</v>
      </c>
      <c r="I31" s="145">
        <f t="shared" si="26"/>
        <v>0</v>
      </c>
      <c r="J31" s="145">
        <f t="shared" si="26"/>
        <v>0</v>
      </c>
      <c r="K31" s="145">
        <f t="shared" si="26"/>
        <v>0</v>
      </c>
      <c r="L31" s="145">
        <f t="shared" si="26"/>
        <v>0</v>
      </c>
      <c r="M31" s="145">
        <f t="shared" si="26"/>
        <v>0</v>
      </c>
      <c r="N31" s="145">
        <f t="shared" si="26"/>
        <v>0</v>
      </c>
      <c r="O31" s="145">
        <f t="shared" si="26"/>
        <v>0</v>
      </c>
      <c r="P31" s="145">
        <f t="shared" si="26"/>
        <v>0</v>
      </c>
      <c r="Q31" s="145">
        <v>1</v>
      </c>
      <c r="R31" s="138"/>
      <c r="S31" s="138" t="s">
        <v>156</v>
      </c>
      <c r="T31" s="686" t="s">
        <v>1642</v>
      </c>
      <c r="U31" s="139">
        <v>1</v>
      </c>
      <c r="V31" s="667" t="s">
        <v>1630</v>
      </c>
      <c r="W31" s="606">
        <v>100</v>
      </c>
      <c r="X31" s="203"/>
      <c r="Y31" s="246"/>
      <c r="Z31" s="205"/>
      <c r="AA31" s="204"/>
      <c r="AB31" s="205"/>
      <c r="AC31" s="204"/>
      <c r="AD31" s="205"/>
      <c r="AE31" s="204"/>
      <c r="AF31" s="205"/>
      <c r="AG31" s="204"/>
      <c r="AH31" s="278">
        <f t="shared" ref="AH31:AH35" si="27">W31*SUM(X31:AG31)</f>
        <v>0</v>
      </c>
      <c r="AI31" s="206" t="str">
        <f t="shared" si="5"/>
        <v>No</v>
      </c>
      <c r="AJ31" s="127"/>
      <c r="AK31" s="127"/>
      <c r="AL31" s="127"/>
      <c r="AM31" s="127"/>
      <c r="AN31" s="127"/>
      <c r="AO31" s="127"/>
      <c r="AP31" s="127"/>
      <c r="AQ31" s="127"/>
      <c r="AR31" s="127"/>
      <c r="AS31" s="157">
        <v>1</v>
      </c>
      <c r="AT31" s="158">
        <f t="shared" si="6"/>
        <v>0</v>
      </c>
    </row>
    <row r="32" spans="1:46" ht="90" customHeight="1">
      <c r="A32" s="19"/>
      <c r="B32" s="134"/>
      <c r="C32" s="144"/>
      <c r="D32" s="129" t="s">
        <v>1643</v>
      </c>
      <c r="E32" s="665">
        <v>1.45</v>
      </c>
      <c r="F32" s="545">
        <f t="shared" si="2"/>
        <v>0</v>
      </c>
      <c r="G32" s="145">
        <f>X32*$U$32</f>
        <v>0</v>
      </c>
      <c r="H32" s="145">
        <f t="shared" ref="H32:P32" si="28">Y32*$U$32</f>
        <v>0</v>
      </c>
      <c r="I32" s="145">
        <f t="shared" si="28"/>
        <v>0</v>
      </c>
      <c r="J32" s="145">
        <f t="shared" si="28"/>
        <v>0</v>
      </c>
      <c r="K32" s="145">
        <f t="shared" si="28"/>
        <v>0</v>
      </c>
      <c r="L32" s="145">
        <f t="shared" si="28"/>
        <v>0</v>
      </c>
      <c r="M32" s="145">
        <f t="shared" si="28"/>
        <v>0</v>
      </c>
      <c r="N32" s="145">
        <f t="shared" si="28"/>
        <v>0</v>
      </c>
      <c r="O32" s="145">
        <f t="shared" si="28"/>
        <v>0</v>
      </c>
      <c r="P32" s="145">
        <f t="shared" si="28"/>
        <v>0</v>
      </c>
      <c r="Q32" s="145">
        <v>1</v>
      </c>
      <c r="R32" s="135"/>
      <c r="S32" s="135" t="s">
        <v>105</v>
      </c>
      <c r="T32" s="687" t="s">
        <v>1644</v>
      </c>
      <c r="U32" s="136">
        <v>2</v>
      </c>
      <c r="V32" s="144" t="s">
        <v>1630</v>
      </c>
      <c r="W32" s="606">
        <v>100</v>
      </c>
      <c r="X32" s="293"/>
      <c r="Y32" s="668"/>
      <c r="Z32" s="293"/>
      <c r="AA32" s="293"/>
      <c r="AB32" s="290"/>
      <c r="AC32" s="290"/>
      <c r="AD32" s="290"/>
      <c r="AE32" s="293"/>
      <c r="AF32" s="290"/>
      <c r="AG32" s="290"/>
      <c r="AH32" s="409">
        <f t="shared" si="27"/>
        <v>0</v>
      </c>
      <c r="AI32" s="198" t="str">
        <f t="shared" si="5"/>
        <v>No</v>
      </c>
      <c r="AJ32" s="127"/>
      <c r="AK32" s="127"/>
      <c r="AL32" s="127"/>
      <c r="AM32" s="127"/>
      <c r="AN32" s="127"/>
      <c r="AO32" s="127"/>
      <c r="AP32" s="127"/>
      <c r="AQ32" s="127"/>
      <c r="AR32" s="127"/>
      <c r="AS32" s="157">
        <v>1</v>
      </c>
      <c r="AT32" s="158">
        <f t="shared" si="6"/>
        <v>0</v>
      </c>
    </row>
    <row r="33" spans="1:46" ht="90" customHeight="1">
      <c r="A33" s="19"/>
      <c r="B33" s="137"/>
      <c r="C33" s="144"/>
      <c r="D33" s="153" t="s">
        <v>1645</v>
      </c>
      <c r="E33" s="665">
        <v>1.55</v>
      </c>
      <c r="F33" s="545">
        <f t="shared" si="2"/>
        <v>0</v>
      </c>
      <c r="G33" s="145">
        <f>X33*$U$33</f>
        <v>0</v>
      </c>
      <c r="H33" s="145">
        <f t="shared" ref="H33:P33" si="29">Y33*$U$33</f>
        <v>0</v>
      </c>
      <c r="I33" s="145">
        <f t="shared" si="29"/>
        <v>0</v>
      </c>
      <c r="J33" s="145">
        <f t="shared" si="29"/>
        <v>0</v>
      </c>
      <c r="K33" s="145">
        <f t="shared" si="29"/>
        <v>0</v>
      </c>
      <c r="L33" s="145">
        <f t="shared" si="29"/>
        <v>0</v>
      </c>
      <c r="M33" s="145">
        <f t="shared" si="29"/>
        <v>0</v>
      </c>
      <c r="N33" s="145">
        <f t="shared" si="29"/>
        <v>0</v>
      </c>
      <c r="O33" s="145">
        <f t="shared" si="29"/>
        <v>0</v>
      </c>
      <c r="P33" s="145">
        <f t="shared" si="29"/>
        <v>0</v>
      </c>
      <c r="Q33" s="145">
        <v>1</v>
      </c>
      <c r="R33" s="138"/>
      <c r="S33" s="138" t="s">
        <v>230</v>
      </c>
      <c r="T33" s="686" t="s">
        <v>1646</v>
      </c>
      <c r="U33" s="139">
        <v>2</v>
      </c>
      <c r="V33" s="667" t="s">
        <v>1630</v>
      </c>
      <c r="W33" s="606">
        <v>100</v>
      </c>
      <c r="X33" s="204"/>
      <c r="Y33" s="669"/>
      <c r="Z33" s="204"/>
      <c r="AA33" s="204"/>
      <c r="AB33" s="204"/>
      <c r="AC33" s="289"/>
      <c r="AD33" s="289"/>
      <c r="AE33" s="289"/>
      <c r="AF33" s="289"/>
      <c r="AG33" s="289"/>
      <c r="AH33" s="403">
        <f t="shared" si="27"/>
        <v>0</v>
      </c>
      <c r="AI33" s="206" t="str">
        <f t="shared" si="5"/>
        <v>No</v>
      </c>
      <c r="AJ33" s="127"/>
      <c r="AK33" s="127"/>
      <c r="AL33" s="127"/>
      <c r="AM33" s="127"/>
      <c r="AN33" s="127"/>
      <c r="AO33" s="127"/>
      <c r="AP33" s="127"/>
      <c r="AQ33" s="127"/>
      <c r="AR33" s="127"/>
      <c r="AS33" s="157">
        <v>1</v>
      </c>
      <c r="AT33" s="158">
        <f t="shared" si="6"/>
        <v>0</v>
      </c>
    </row>
    <row r="34" spans="1:46" ht="90" customHeight="1">
      <c r="A34" s="19"/>
      <c r="B34" s="134"/>
      <c r="C34" s="144"/>
      <c r="D34" s="129" t="s">
        <v>1647</v>
      </c>
      <c r="E34" s="665">
        <v>1.6</v>
      </c>
      <c r="F34" s="545">
        <f t="shared" si="2"/>
        <v>0</v>
      </c>
      <c r="G34" s="145">
        <f>X34*$U$34</f>
        <v>0</v>
      </c>
      <c r="H34" s="145">
        <f t="shared" ref="H34:P34" si="30">Y34*$U$34</f>
        <v>0</v>
      </c>
      <c r="I34" s="145">
        <f t="shared" si="30"/>
        <v>0</v>
      </c>
      <c r="J34" s="145">
        <f t="shared" si="30"/>
        <v>0</v>
      </c>
      <c r="K34" s="145">
        <f t="shared" si="30"/>
        <v>0</v>
      </c>
      <c r="L34" s="145">
        <f t="shared" si="30"/>
        <v>0</v>
      </c>
      <c r="M34" s="145">
        <f t="shared" si="30"/>
        <v>0</v>
      </c>
      <c r="N34" s="145">
        <f t="shared" si="30"/>
        <v>0</v>
      </c>
      <c r="O34" s="145">
        <f t="shared" si="30"/>
        <v>0</v>
      </c>
      <c r="P34" s="145">
        <f t="shared" si="30"/>
        <v>0</v>
      </c>
      <c r="Q34" s="145">
        <v>1</v>
      </c>
      <c r="R34" s="135"/>
      <c r="S34" s="135" t="s">
        <v>230</v>
      </c>
      <c r="T34" s="687" t="s">
        <v>1648</v>
      </c>
      <c r="U34" s="136">
        <v>2</v>
      </c>
      <c r="V34" s="144" t="s">
        <v>1630</v>
      </c>
      <c r="W34" s="606">
        <v>100</v>
      </c>
      <c r="X34" s="293"/>
      <c r="Y34" s="668"/>
      <c r="Z34" s="293"/>
      <c r="AA34" s="293"/>
      <c r="AB34" s="293"/>
      <c r="AC34" s="293"/>
      <c r="AD34" s="290"/>
      <c r="AE34" s="290"/>
      <c r="AF34" s="290"/>
      <c r="AG34" s="290"/>
      <c r="AH34" s="409">
        <f t="shared" si="27"/>
        <v>0</v>
      </c>
      <c r="AI34" s="198" t="str">
        <f t="shared" si="5"/>
        <v>No</v>
      </c>
      <c r="AJ34" s="127"/>
      <c r="AK34" s="127"/>
      <c r="AL34" s="127"/>
      <c r="AM34" s="127"/>
      <c r="AN34" s="127"/>
      <c r="AO34" s="127"/>
      <c r="AP34" s="127"/>
      <c r="AQ34" s="127"/>
      <c r="AR34" s="127"/>
      <c r="AS34" s="157">
        <v>1</v>
      </c>
      <c r="AT34" s="158">
        <f t="shared" si="6"/>
        <v>0</v>
      </c>
    </row>
    <row r="35" spans="1:46" ht="90" customHeight="1">
      <c r="A35" s="19"/>
      <c r="B35" s="137"/>
      <c r="C35" s="144"/>
      <c r="D35" s="153" t="s">
        <v>1649</v>
      </c>
      <c r="E35" s="665">
        <v>1.9</v>
      </c>
      <c r="F35" s="545">
        <f t="shared" si="2"/>
        <v>0</v>
      </c>
      <c r="G35" s="145">
        <f>X35*$U$35</f>
        <v>0</v>
      </c>
      <c r="H35" s="145">
        <f t="shared" ref="H35:P35" si="31">Y35*$U$35</f>
        <v>0</v>
      </c>
      <c r="I35" s="145">
        <f t="shared" si="31"/>
        <v>0</v>
      </c>
      <c r="J35" s="145">
        <f t="shared" si="31"/>
        <v>0</v>
      </c>
      <c r="K35" s="145">
        <f t="shared" si="31"/>
        <v>0</v>
      </c>
      <c r="L35" s="145">
        <f t="shared" si="31"/>
        <v>0</v>
      </c>
      <c r="M35" s="145">
        <f t="shared" si="31"/>
        <v>0</v>
      </c>
      <c r="N35" s="145">
        <f t="shared" si="31"/>
        <v>0</v>
      </c>
      <c r="O35" s="145">
        <f t="shared" si="31"/>
        <v>0</v>
      </c>
      <c r="P35" s="145">
        <f t="shared" si="31"/>
        <v>0</v>
      </c>
      <c r="Q35" s="145">
        <v>1</v>
      </c>
      <c r="R35" s="138"/>
      <c r="S35" s="138" t="s">
        <v>105</v>
      </c>
      <c r="T35" s="686" t="s">
        <v>1650</v>
      </c>
      <c r="U35" s="139">
        <v>2</v>
      </c>
      <c r="V35" s="667" t="s">
        <v>1630</v>
      </c>
      <c r="W35" s="606">
        <v>110</v>
      </c>
      <c r="X35" s="204"/>
      <c r="Y35" s="669"/>
      <c r="Z35" s="204"/>
      <c r="AA35" s="204"/>
      <c r="AB35" s="204"/>
      <c r="AC35" s="204"/>
      <c r="AD35" s="204"/>
      <c r="AE35" s="289"/>
      <c r="AF35" s="289"/>
      <c r="AG35" s="289"/>
      <c r="AH35" s="403">
        <f t="shared" si="27"/>
        <v>0</v>
      </c>
      <c r="AI35" s="206" t="str">
        <f t="shared" si="5"/>
        <v>No</v>
      </c>
      <c r="AJ35" s="127"/>
      <c r="AK35" s="127"/>
      <c r="AL35" s="127"/>
      <c r="AM35" s="127"/>
      <c r="AN35" s="127"/>
      <c r="AO35" s="127"/>
      <c r="AP35" s="127"/>
      <c r="AQ35" s="127"/>
      <c r="AR35" s="127"/>
      <c r="AS35" s="157">
        <v>1</v>
      </c>
      <c r="AT35" s="158">
        <f t="shared" si="6"/>
        <v>0</v>
      </c>
    </row>
    <row r="36" spans="1:46" ht="90" customHeight="1">
      <c r="A36" s="19"/>
      <c r="B36" s="134"/>
      <c r="C36" s="144"/>
      <c r="D36" s="129" t="s">
        <v>1651</v>
      </c>
      <c r="E36" s="665">
        <v>2.6</v>
      </c>
      <c r="F36" s="545">
        <f t="shared" si="2"/>
        <v>0</v>
      </c>
      <c r="G36" s="145">
        <f>X36*$U$36</f>
        <v>0</v>
      </c>
      <c r="H36" s="145">
        <f t="shared" ref="H36:P36" si="32">Y36*$U$36</f>
        <v>0</v>
      </c>
      <c r="I36" s="145">
        <f t="shared" si="32"/>
        <v>0</v>
      </c>
      <c r="J36" s="145">
        <f t="shared" si="32"/>
        <v>0</v>
      </c>
      <c r="K36" s="145">
        <f t="shared" si="32"/>
        <v>0</v>
      </c>
      <c r="L36" s="145">
        <f t="shared" si="32"/>
        <v>0</v>
      </c>
      <c r="M36" s="145">
        <f t="shared" si="32"/>
        <v>0</v>
      </c>
      <c r="N36" s="145">
        <f t="shared" si="32"/>
        <v>0</v>
      </c>
      <c r="O36" s="145">
        <f t="shared" si="32"/>
        <v>0</v>
      </c>
      <c r="P36" s="145">
        <f t="shared" si="32"/>
        <v>0</v>
      </c>
      <c r="Q36" s="145">
        <v>1</v>
      </c>
      <c r="R36" s="135"/>
      <c r="S36" s="135" t="s">
        <v>230</v>
      </c>
      <c r="T36" s="687" t="s">
        <v>1652</v>
      </c>
      <c r="U36" s="136">
        <v>2</v>
      </c>
      <c r="V36" s="144" t="s">
        <v>1630</v>
      </c>
      <c r="W36" s="606">
        <v>135</v>
      </c>
      <c r="X36" s="293"/>
      <c r="Y36" s="668"/>
      <c r="Z36" s="293"/>
      <c r="AA36" s="290"/>
      <c r="AB36" s="290"/>
      <c r="AC36" s="290"/>
      <c r="AD36" s="290"/>
      <c r="AE36" s="290"/>
      <c r="AF36" s="290"/>
      <c r="AG36" s="290"/>
      <c r="AH36" s="409">
        <f t="shared" si="4"/>
        <v>0</v>
      </c>
      <c r="AI36" s="198" t="str">
        <f t="shared" si="5"/>
        <v>No</v>
      </c>
      <c r="AJ36" s="127"/>
      <c r="AK36" s="127"/>
      <c r="AL36" s="127"/>
      <c r="AM36" s="127"/>
      <c r="AN36" s="127"/>
      <c r="AO36" s="127"/>
      <c r="AP36" s="127"/>
      <c r="AQ36" s="127"/>
      <c r="AR36" s="127"/>
      <c r="AS36" s="157">
        <v>1</v>
      </c>
      <c r="AT36" s="158">
        <f t="shared" si="6"/>
        <v>0</v>
      </c>
    </row>
    <row r="37" spans="1:46" ht="90" customHeight="1">
      <c r="A37" s="19"/>
      <c r="B37" s="137"/>
      <c r="C37" s="144"/>
      <c r="D37" s="153" t="s">
        <v>1653</v>
      </c>
      <c r="E37" s="665">
        <v>1.2</v>
      </c>
      <c r="F37" s="545">
        <f t="shared" si="2"/>
        <v>0</v>
      </c>
      <c r="G37" s="145">
        <f>X37*$U$37</f>
        <v>0</v>
      </c>
      <c r="H37" s="145">
        <f t="shared" ref="H37:P37" si="33">Y37*$U$37</f>
        <v>0</v>
      </c>
      <c r="I37" s="145">
        <f t="shared" si="33"/>
        <v>0</v>
      </c>
      <c r="J37" s="145">
        <f t="shared" si="33"/>
        <v>0</v>
      </c>
      <c r="K37" s="145">
        <f t="shared" si="33"/>
        <v>0</v>
      </c>
      <c r="L37" s="145">
        <f t="shared" si="33"/>
        <v>0</v>
      </c>
      <c r="M37" s="145">
        <f t="shared" si="33"/>
        <v>0</v>
      </c>
      <c r="N37" s="145">
        <f t="shared" si="33"/>
        <v>0</v>
      </c>
      <c r="O37" s="145">
        <f t="shared" si="33"/>
        <v>0</v>
      </c>
      <c r="P37" s="145">
        <f t="shared" si="33"/>
        <v>0</v>
      </c>
      <c r="Q37" s="145">
        <v>1</v>
      </c>
      <c r="R37" s="138"/>
      <c r="S37" s="138" t="s">
        <v>77</v>
      </c>
      <c r="T37" s="686" t="s">
        <v>1654</v>
      </c>
      <c r="U37" s="139">
        <v>6</v>
      </c>
      <c r="V37" s="667" t="s">
        <v>1630</v>
      </c>
      <c r="W37" s="606">
        <v>100</v>
      </c>
      <c r="X37" s="204"/>
      <c r="Y37" s="246"/>
      <c r="Z37" s="204"/>
      <c r="AA37" s="204"/>
      <c r="AB37" s="204"/>
      <c r="AC37" s="204"/>
      <c r="AD37" s="204"/>
      <c r="AE37" s="204"/>
      <c r="AF37" s="204"/>
      <c r="AG37" s="289"/>
      <c r="AH37" s="163">
        <f t="shared" ref="AH37:AH38" si="34">W37*SUM(X37:AG37)</f>
        <v>0</v>
      </c>
      <c r="AI37" s="163" t="str">
        <f t="shared" si="5"/>
        <v>No</v>
      </c>
      <c r="AJ37" s="127"/>
      <c r="AK37" s="127"/>
      <c r="AL37" s="127"/>
      <c r="AM37" s="127"/>
      <c r="AN37" s="127"/>
      <c r="AO37" s="127"/>
      <c r="AP37" s="127"/>
      <c r="AQ37" s="127"/>
      <c r="AR37" s="127"/>
      <c r="AS37" s="157">
        <v>1</v>
      </c>
      <c r="AT37" s="158">
        <f t="shared" si="6"/>
        <v>0</v>
      </c>
    </row>
    <row r="38" spans="1:46" ht="90" customHeight="1">
      <c r="A38" s="19"/>
      <c r="B38" s="134"/>
      <c r="C38" s="144"/>
      <c r="D38" s="129" t="s">
        <v>1655</v>
      </c>
      <c r="E38" s="665">
        <v>1.25</v>
      </c>
      <c r="F38" s="545">
        <f t="shared" si="2"/>
        <v>0</v>
      </c>
      <c r="G38" s="145">
        <f>X38*$U$38</f>
        <v>0</v>
      </c>
      <c r="H38" s="145">
        <f t="shared" ref="H38:P38" si="35">Y38*$U$38</f>
        <v>0</v>
      </c>
      <c r="I38" s="145">
        <f t="shared" si="35"/>
        <v>0</v>
      </c>
      <c r="J38" s="145">
        <f t="shared" si="35"/>
        <v>0</v>
      </c>
      <c r="K38" s="145">
        <f t="shared" si="35"/>
        <v>0</v>
      </c>
      <c r="L38" s="145">
        <f t="shared" si="35"/>
        <v>0</v>
      </c>
      <c r="M38" s="145">
        <f t="shared" si="35"/>
        <v>0</v>
      </c>
      <c r="N38" s="145">
        <f t="shared" si="35"/>
        <v>0</v>
      </c>
      <c r="O38" s="145">
        <f t="shared" si="35"/>
        <v>0</v>
      </c>
      <c r="P38" s="145">
        <f t="shared" si="35"/>
        <v>0</v>
      </c>
      <c r="Q38" s="145">
        <v>1</v>
      </c>
      <c r="R38" s="135"/>
      <c r="S38" s="135" t="s">
        <v>105</v>
      </c>
      <c r="T38" s="687" t="s">
        <v>1656</v>
      </c>
      <c r="U38" s="136">
        <v>3</v>
      </c>
      <c r="V38" s="144" t="s">
        <v>1630</v>
      </c>
      <c r="W38" s="606">
        <v>100</v>
      </c>
      <c r="X38" s="374"/>
      <c r="Y38" s="553"/>
      <c r="Z38" s="390"/>
      <c r="AA38" s="293"/>
      <c r="AB38" s="390"/>
      <c r="AC38" s="293"/>
      <c r="AD38" s="293"/>
      <c r="AE38" s="390"/>
      <c r="AF38" s="293"/>
      <c r="AG38" s="290"/>
      <c r="AH38" s="670">
        <f t="shared" si="34"/>
        <v>0</v>
      </c>
      <c r="AI38" s="412" t="str">
        <f t="shared" si="5"/>
        <v>No</v>
      </c>
      <c r="AJ38" s="127"/>
      <c r="AK38" s="127"/>
      <c r="AL38" s="127"/>
      <c r="AM38" s="127"/>
      <c r="AN38" s="127"/>
      <c r="AO38" s="127"/>
      <c r="AP38" s="127"/>
      <c r="AQ38" s="127"/>
      <c r="AR38" s="127"/>
      <c r="AS38" s="157">
        <v>1</v>
      </c>
      <c r="AT38" s="158">
        <f t="shared" si="6"/>
        <v>0</v>
      </c>
    </row>
    <row r="39" spans="1:46" ht="90" customHeight="1">
      <c r="A39" s="19"/>
      <c r="B39" s="148"/>
      <c r="C39" s="554" t="s">
        <v>1572</v>
      </c>
      <c r="D39" s="386" t="s">
        <v>1657</v>
      </c>
      <c r="E39" s="671">
        <f>SUM(E12:E38)</f>
        <v>38.800000000000004</v>
      </c>
      <c r="F39" s="555">
        <f>SUM(X39:AG39)*E39</f>
        <v>0</v>
      </c>
      <c r="G39" s="147">
        <f>X39*$U$39</f>
        <v>0</v>
      </c>
      <c r="H39" s="147">
        <f t="shared" ref="H39:L39" si="36">Y39*$U$39</f>
        <v>0</v>
      </c>
      <c r="I39" s="147">
        <f t="shared" si="36"/>
        <v>0</v>
      </c>
      <c r="J39" s="147">
        <f t="shared" si="36"/>
        <v>0</v>
      </c>
      <c r="K39" s="147">
        <f t="shared" si="36"/>
        <v>0</v>
      </c>
      <c r="L39" s="147">
        <f t="shared" si="36"/>
        <v>0</v>
      </c>
      <c r="M39" s="147">
        <f>AD39*$U$39</f>
        <v>0</v>
      </c>
      <c r="N39" s="147">
        <f>AE39*$U$39</f>
        <v>0</v>
      </c>
      <c r="O39" s="147">
        <f>AF39*$U$39</f>
        <v>0</v>
      </c>
      <c r="P39" s="147">
        <f>AG39*$U$39</f>
        <v>0</v>
      </c>
      <c r="Q39" s="140">
        <f>SUM(Q12:Q38)</f>
        <v>27</v>
      </c>
      <c r="R39" s="140"/>
      <c r="S39" s="140" t="s">
        <v>1658</v>
      </c>
      <c r="T39" s="140"/>
      <c r="U39" s="141">
        <f>SUM(U12:U38)</f>
        <v>109</v>
      </c>
      <c r="V39" s="672" t="s">
        <v>1630</v>
      </c>
      <c r="W39" s="607">
        <f>SUM(W12:W38)</f>
        <v>2720</v>
      </c>
      <c r="X39" s="212"/>
      <c r="Y39" s="673"/>
      <c r="Z39" s="214"/>
      <c r="AA39" s="213"/>
      <c r="AB39" s="214"/>
      <c r="AC39" s="213"/>
      <c r="AD39" s="213"/>
      <c r="AE39" s="214"/>
      <c r="AF39" s="213"/>
      <c r="AG39" s="373"/>
      <c r="AH39" s="674">
        <f>W39*SUM(X39:AG39)</f>
        <v>0</v>
      </c>
      <c r="AI39" s="674" t="str">
        <f>IF(SUM(X39:AG39)&gt;0,"Yes","No")</f>
        <v>No</v>
      </c>
      <c r="AJ39" s="127">
        <f>U39</f>
        <v>109</v>
      </c>
      <c r="AK39" s="127"/>
      <c r="AL39" s="127"/>
      <c r="AM39" s="127"/>
      <c r="AN39" s="127"/>
      <c r="AO39" s="127"/>
      <c r="AP39" s="127"/>
      <c r="AQ39" s="127"/>
      <c r="AR39" s="127"/>
      <c r="AS39" s="159">
        <f>SUM(AS12:AS38)</f>
        <v>27</v>
      </c>
      <c r="AT39" s="160">
        <f>AS39*SUM(X39:AG39)</f>
        <v>0</v>
      </c>
    </row>
    <row r="40" spans="1:46" ht="90" customHeight="1"/>
    <row r="41" spans="1:46" ht="90" customHeight="1"/>
    <row r="42" spans="1:46" ht="90" customHeight="1"/>
    <row r="43" spans="1:46" ht="90" customHeight="1"/>
    <row r="44" spans="1:46" ht="90" customHeight="1"/>
    <row r="45" spans="1:46" ht="90" customHeight="1"/>
    <row r="46" spans="1:46" ht="90" customHeight="1"/>
    <row r="47" spans="1:46" ht="90" customHeight="1"/>
    <row r="48" spans="1:46" ht="90" customHeight="1"/>
    <row r="49" ht="90" customHeight="1"/>
    <row r="50" ht="90" customHeight="1"/>
    <row r="51" ht="90" customHeight="1"/>
    <row r="52" ht="90" customHeight="1"/>
    <row r="53" ht="90" customHeight="1"/>
    <row r="54" ht="90" customHeight="1"/>
    <row r="55" ht="90" customHeight="1"/>
    <row r="56" ht="90" customHeight="1"/>
    <row r="57" ht="90" customHeight="1"/>
    <row r="58" ht="90" customHeight="1"/>
    <row r="59" ht="90" customHeight="1"/>
    <row r="60" ht="90" customHeight="1"/>
    <row r="61" ht="90" customHeight="1"/>
    <row r="62" ht="90" customHeight="1"/>
    <row r="63" ht="90" customHeight="1"/>
    <row r="64" ht="90" customHeight="1"/>
    <row r="65" ht="90" customHeight="1"/>
    <row r="66" ht="90" customHeight="1"/>
    <row r="67" ht="90" customHeight="1"/>
    <row r="68" ht="90" customHeight="1"/>
    <row r="69" ht="90" customHeight="1"/>
    <row r="70" ht="90" customHeight="1"/>
    <row r="71" ht="90" customHeight="1"/>
    <row r="72" ht="90" customHeight="1"/>
    <row r="73" ht="90" customHeight="1"/>
    <row r="74" ht="90" customHeight="1"/>
    <row r="75" ht="90" customHeight="1"/>
    <row r="76" ht="90" customHeight="1"/>
    <row r="77" ht="90" customHeight="1"/>
    <row r="78" ht="90" customHeight="1"/>
    <row r="79" ht="90" customHeight="1"/>
    <row r="80" ht="90" customHeight="1"/>
    <row r="81" ht="90" customHeight="1"/>
    <row r="82" ht="90" customHeight="1"/>
    <row r="83" ht="90" customHeight="1"/>
    <row r="84" ht="90" customHeight="1"/>
    <row r="85" ht="90" customHeight="1"/>
    <row r="86" ht="90" customHeight="1"/>
    <row r="87" ht="90" customHeight="1"/>
    <row r="88" ht="90" customHeight="1"/>
    <row r="89" ht="90" customHeight="1"/>
    <row r="90" ht="90" customHeight="1"/>
    <row r="91" ht="90" customHeight="1"/>
    <row r="92" ht="90" customHeight="1"/>
    <row r="93" ht="90" customHeight="1"/>
    <row r="94" ht="90" customHeight="1"/>
    <row r="95" ht="90" customHeight="1"/>
    <row r="96" ht="90" customHeight="1"/>
    <row r="97" ht="90" customHeight="1"/>
    <row r="98" ht="90" customHeight="1"/>
    <row r="99" ht="90" customHeight="1"/>
    <row r="100" ht="90" customHeight="1"/>
    <row r="101" ht="90" customHeight="1"/>
    <row r="102" ht="90" customHeight="1"/>
    <row r="103" ht="90" customHeight="1"/>
    <row r="104" ht="90" customHeight="1"/>
    <row r="105" ht="90" customHeight="1"/>
    <row r="106" ht="90" customHeight="1"/>
    <row r="107" ht="90" customHeight="1"/>
    <row r="108" ht="90" customHeight="1"/>
    <row r="109" ht="90" customHeight="1"/>
    <row r="110" ht="90" customHeight="1"/>
    <row r="111" ht="90" customHeight="1"/>
    <row r="112" ht="90" customHeight="1"/>
  </sheetData>
  <sheetProtection algorithmName="SHA-512" hashValue="66sg5FpLXeOCxKKYNHq/gWBN5wNKTRrvzZyZfrus3m5WIDlfXxHrizOpyc214nMpo+iFuoM5YyYA2eyAYgPjBg==" saltValue="sQhr3fonVjUtAMQiCVGYhw==" spinCount="100000" sheet="1" objects="1" scenarios="1" selectLockedCells="1"/>
  <mergeCells count="1">
    <mergeCell ref="X2:Y2"/>
  </mergeCells>
  <conditionalFormatting sqref="X12:X39">
    <cfRule type="notContainsBlanks" dxfId="14" priority="2">
      <formula>LEN(TRIM(X12))&gt;0</formula>
    </cfRule>
    <cfRule type="notContainsBlanks" dxfId="13" priority="10">
      <formula>LEN(TRIM(X12))&gt;0</formula>
    </cfRule>
  </conditionalFormatting>
  <conditionalFormatting sqref="Y12:Y39">
    <cfRule type="notContainsBlanks" dxfId="12" priority="11">
      <formula>LEN(TRIM(Y12))&gt;0</formula>
    </cfRule>
  </conditionalFormatting>
  <conditionalFormatting sqref="Z12:Z39">
    <cfRule type="notContainsBlanks" dxfId="11" priority="3">
      <formula>LEN(TRIM(Z12))&gt;0</formula>
    </cfRule>
    <cfRule type="notContainsBlanks" dxfId="10" priority="9">
      <formula>LEN(TRIM(Z12))&gt;0</formula>
    </cfRule>
  </conditionalFormatting>
  <conditionalFormatting sqref="AA12:AA39">
    <cfRule type="notContainsBlanks" dxfId="9" priority="4">
      <formula>LEN(TRIM(AA12))&gt;0</formula>
    </cfRule>
    <cfRule type="notContainsBlanks" dxfId="8" priority="8">
      <formula>LEN(TRIM(AA12))&gt;0</formula>
    </cfRule>
  </conditionalFormatting>
  <conditionalFormatting sqref="AB12:AB39">
    <cfRule type="notContainsBlanks" dxfId="7" priority="5">
      <formula>LEN(TRIM(AB12))&gt;0</formula>
    </cfRule>
    <cfRule type="notContainsBlanks" dxfId="6" priority="7">
      <formula>LEN(TRIM(AB12))&gt;0</formula>
    </cfRule>
  </conditionalFormatting>
  <conditionalFormatting sqref="AC12:AC39">
    <cfRule type="notContainsBlanks" dxfId="5" priority="14">
      <formula>LEN(TRIM(AC12))&gt;0</formula>
    </cfRule>
  </conditionalFormatting>
  <conditionalFormatting sqref="AD12:AD39">
    <cfRule type="notContainsBlanks" dxfId="4" priority="13">
      <formula>LEN(TRIM(AD12))&gt;0</formula>
    </cfRule>
  </conditionalFormatting>
  <conditionalFormatting sqref="AE12:AE39">
    <cfRule type="notContainsBlanks" dxfId="3" priority="6">
      <formula>LEN(TRIM(AE12))&gt;0</formula>
    </cfRule>
  </conditionalFormatting>
  <conditionalFormatting sqref="AF12:AF39">
    <cfRule type="notContainsBlanks" dxfId="2" priority="1">
      <formula>LEN(TRIM(AF12))&gt;0</formula>
    </cfRule>
  </conditionalFormatting>
  <conditionalFormatting sqref="AG12:AG39">
    <cfRule type="notContainsBlanks" dxfId="1" priority="12">
      <formula>LEN(TRIM(AG12))&gt;0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R20"/>
  <sheetViews>
    <sheetView showGridLines="0" zoomScaleNormal="100" workbookViewId="0">
      <selection activeCell="J11" sqref="J11"/>
    </sheetView>
  </sheetViews>
  <sheetFormatPr defaultColWidth="12.35546875" defaultRowHeight="23.15" customHeight="1"/>
  <cols>
    <col min="1" max="1" width="15.140625" style="6" customWidth="1"/>
    <col min="2" max="2" width="3.7109375" style="5" customWidth="1"/>
    <col min="3" max="15" width="5.640625" style="4" customWidth="1"/>
    <col min="16" max="18" width="5.640625" style="3" customWidth="1"/>
    <col min="19" max="19" width="12.35546875" style="3" customWidth="1"/>
    <col min="20" max="16384" width="12.35546875" style="3"/>
  </cols>
  <sheetData>
    <row r="1" spans="1:18" ht="23.5" customHeight="1">
      <c r="A1" s="8" t="s">
        <v>4</v>
      </c>
      <c r="B1" s="12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17" t="s">
        <v>11</v>
      </c>
      <c r="O1" s="107">
        <f>'DELTA GRP'!AB4</f>
        <v>0</v>
      </c>
    </row>
    <row r="2" spans="1:18" ht="19" customHeight="1">
      <c r="A2" s="6" t="s">
        <v>368</v>
      </c>
      <c r="B2" s="12"/>
      <c r="C2" s="9"/>
      <c r="D2" s="9"/>
      <c r="E2" s="9"/>
      <c r="F2" s="9"/>
      <c r="G2" s="9"/>
      <c r="H2" s="9"/>
      <c r="I2" s="9"/>
      <c r="L2" s="9"/>
      <c r="M2" s="9"/>
      <c r="N2" s="117" t="s">
        <v>369</v>
      </c>
      <c r="O2" s="3"/>
      <c r="P2" s="24"/>
      <c r="Q2" s="25"/>
      <c r="R2" s="25"/>
    </row>
    <row r="3" spans="1:18" ht="30.65" customHeight="1">
      <c r="A3" s="704"/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6"/>
      <c r="N3" s="700"/>
      <c r="O3" s="700"/>
      <c r="P3" s="701"/>
      <c r="Q3" s="81"/>
      <c r="R3" s="81"/>
    </row>
    <row r="4" spans="1:18" ht="21.65" customHeight="1">
      <c r="B4" s="702"/>
      <c r="C4" s="702"/>
      <c r="D4" s="702"/>
      <c r="E4" s="702"/>
      <c r="F4" s="702"/>
      <c r="G4" s="703"/>
      <c r="H4" s="703"/>
      <c r="I4" s="703"/>
      <c r="J4" s="703"/>
      <c r="K4" s="703"/>
      <c r="L4" s="703"/>
      <c r="M4" s="703"/>
      <c r="N4" s="703"/>
      <c r="O4" s="44"/>
      <c r="P4" s="26">
        <f>SUM(P7:P25)</f>
        <v>0</v>
      </c>
      <c r="Q4" s="114">
        <f>SUM(Q7:Q25)</f>
        <v>0</v>
      </c>
      <c r="R4" s="114">
        <f>SUM(R7:R25)</f>
        <v>0</v>
      </c>
    </row>
    <row r="5" spans="1:18" ht="43" hidden="1" customHeight="1">
      <c r="B5" s="388"/>
      <c r="C5" s="264" t="s">
        <v>50</v>
      </c>
      <c r="D5" s="264" t="s">
        <v>51</v>
      </c>
      <c r="E5" s="264" t="s">
        <v>52</v>
      </c>
      <c r="F5" s="264" t="s">
        <v>53</v>
      </c>
      <c r="G5" s="264" t="s">
        <v>54</v>
      </c>
      <c r="H5" s="264" t="s">
        <v>55</v>
      </c>
      <c r="I5" s="264" t="s">
        <v>56</v>
      </c>
      <c r="J5" s="264" t="s">
        <v>57</v>
      </c>
      <c r="K5" s="264" t="s">
        <v>58</v>
      </c>
      <c r="L5" s="264" t="s">
        <v>59</v>
      </c>
      <c r="M5" s="264" t="s">
        <v>60</v>
      </c>
      <c r="N5" s="264" t="s">
        <v>61</v>
      </c>
      <c r="O5" s="264" t="s">
        <v>62</v>
      </c>
      <c r="P5" s="26"/>
      <c r="Q5" s="114"/>
      <c r="R5" s="114"/>
    </row>
    <row r="6" spans="1:18" ht="55.5" customHeight="1">
      <c r="A6" s="112" t="s">
        <v>370</v>
      </c>
      <c r="B6" s="113" t="s">
        <v>371</v>
      </c>
      <c r="C6" s="534" t="s">
        <v>19</v>
      </c>
      <c r="D6" s="534" t="s">
        <v>20</v>
      </c>
      <c r="E6" s="534" t="s">
        <v>21</v>
      </c>
      <c r="F6" s="534" t="s">
        <v>22</v>
      </c>
      <c r="G6" s="534" t="s">
        <v>23</v>
      </c>
      <c r="H6" s="534" t="s">
        <v>24</v>
      </c>
      <c r="I6" s="534" t="s">
        <v>25</v>
      </c>
      <c r="J6" s="534" t="s">
        <v>372</v>
      </c>
      <c r="K6" s="534" t="s">
        <v>27</v>
      </c>
      <c r="L6" s="534" t="s">
        <v>28</v>
      </c>
      <c r="M6" s="534" t="s">
        <v>29</v>
      </c>
      <c r="N6" s="534" t="s">
        <v>30</v>
      </c>
      <c r="O6" s="534" t="s">
        <v>31</v>
      </c>
      <c r="P6" s="111" t="s">
        <v>373</v>
      </c>
      <c r="Q6" s="110" t="s">
        <v>374</v>
      </c>
      <c r="R6" s="110" t="s">
        <v>375</v>
      </c>
    </row>
    <row r="7" spans="1:18" ht="23.15" customHeight="1">
      <c r="A7" s="43" t="str">
        <f>'DELTA GRP'!D12</f>
        <v>D-BEG1-GRP-DT</v>
      </c>
      <c r="B7" s="108" t="str">
        <f>IF('DELTA GRP'!E12=0,"",'DELTA GRP'!E12)</f>
        <v>Dual tex.</v>
      </c>
      <c r="C7" s="7">
        <f>IF('DELTA GRP'!AB12=0,0,'DELTA GRP'!AB12)+IF('DELTA GRP'!AB$26=0,0,'DELTA GRP'!AB$26)</f>
        <v>0</v>
      </c>
      <c r="D7" s="7">
        <f>IF('DELTA GRP'!AC12=0,0,'DELTA GRP'!AC12)+IF('DELTA GRP'!AC$26=0,0,'DELTA GRP'!AC$26)</f>
        <v>0</v>
      </c>
      <c r="E7" s="7">
        <f>IF('DELTA GRP'!AD12=0,0,'DELTA GRP'!AD12)+IF('DELTA GRP'!AD$26=0,0,'DELTA GRP'!AD$26)</f>
        <v>0</v>
      </c>
      <c r="F7" s="7">
        <f>IF('DELTA GRP'!AE12=0,0,'DELTA GRP'!AE12)+IF('DELTA GRP'!AE$26=0,0,'DELTA GRP'!AE$26)</f>
        <v>0</v>
      </c>
      <c r="G7" s="7">
        <f>IF('DELTA GRP'!AF12=0,0,'DELTA GRP'!AF12)+IF('DELTA GRP'!AF$26=0,0,'DELTA GRP'!AF$26)</f>
        <v>0</v>
      </c>
      <c r="H7" s="7">
        <f>IF('DELTA GRP'!AG12=0,0,'DELTA GRP'!AG12)+IF('DELTA GRP'!AG$26=0,0,'DELTA GRP'!AG$26)</f>
        <v>0</v>
      </c>
      <c r="I7" s="7">
        <f>IF('DELTA GRP'!AH12=0,0,'DELTA GRP'!AH12)+IF('DELTA GRP'!AH$26=0,0,'DELTA GRP'!AH$26)</f>
        <v>0</v>
      </c>
      <c r="J7" s="7">
        <f>IF('DELTA GRP'!AI12=0,0,'DELTA GRP'!AI12)+IF('DELTA GRP'!AI$26=0,0,'DELTA GRP'!AI$26)</f>
        <v>0</v>
      </c>
      <c r="K7" s="7">
        <f>IF('DELTA GRP'!AJ12=0,0,'DELTA GRP'!AJ12)+IF('DELTA GRP'!AJ$26=0,0,'DELTA GRP'!AJ$26)</f>
        <v>0</v>
      </c>
      <c r="L7" s="7">
        <f>IF('DELTA GRP'!AK12=0,0,'DELTA GRP'!AK12)+IF('DELTA GRP'!AK$26=0,0,'DELTA GRP'!AK$26)</f>
        <v>0</v>
      </c>
      <c r="M7" s="7">
        <f>IF('DELTA GRP'!AL12=0,0,'DELTA GRP'!AL12)+IF('DELTA GRP'!AL$26=0,0,'DELTA GRP'!AL$26)</f>
        <v>0</v>
      </c>
      <c r="N7" s="7">
        <f>IF('DELTA GRP'!AM12=0,0,'DELTA GRP'!AM12)+IF('DELTA GRP'!AM$26=0,0,'DELTA GRP'!AM$26)</f>
        <v>0</v>
      </c>
      <c r="O7" s="7">
        <f>IF('DELTA GRP'!AN12=0,0,'DELTA GRP'!AN12)+IF('DELTA GRP'!AN$26=0,0,'DELTA GRP'!AN$26)</f>
        <v>0</v>
      </c>
      <c r="P7" s="11">
        <f t="shared" ref="P7:P20" si="0">SUM(C7:O7)</f>
        <v>0</v>
      </c>
      <c r="Q7" s="538">
        <f>P7*'DELTA GRP'!X12</f>
        <v>0</v>
      </c>
      <c r="R7" s="538">
        <f>P7*'DELTA GRP'!U12</f>
        <v>0</v>
      </c>
    </row>
    <row r="8" spans="1:18" ht="23.15" customHeight="1">
      <c r="A8" s="43" t="str">
        <f>'DELTA GRP'!D13</f>
        <v>D-BEG2-GRP-DT</v>
      </c>
      <c r="B8" s="108" t="str">
        <f>IF('DELTA GRP'!E13=0,"",'DELTA GRP'!E13)</f>
        <v>Dual tex.</v>
      </c>
      <c r="C8" s="7">
        <f>IF('DELTA GRP'!AB13=0,0,'DELTA GRP'!AB13)+IF('DELTA GRP'!AB$26=0,0,'DELTA GRP'!AB$26)</f>
        <v>0</v>
      </c>
      <c r="D8" s="7">
        <f>IF('DELTA GRP'!AC13=0,0,'DELTA GRP'!AC13)+IF('DELTA GRP'!AC$26=0,0,'DELTA GRP'!AC$26)</f>
        <v>0</v>
      </c>
      <c r="E8" s="7">
        <f>IF('DELTA GRP'!AD13=0,0,'DELTA GRP'!AD13)+IF('DELTA GRP'!AD$26=0,0,'DELTA GRP'!AD$26)</f>
        <v>0</v>
      </c>
      <c r="F8" s="7">
        <f>IF('DELTA GRP'!AE13=0,0,'DELTA GRP'!AE13)+IF('DELTA GRP'!AE$26=0,0,'DELTA GRP'!AE$26)</f>
        <v>0</v>
      </c>
      <c r="G8" s="7">
        <f>IF('DELTA GRP'!AF13=0,0,'DELTA GRP'!AF13)+IF('DELTA GRP'!AF$26=0,0,'DELTA GRP'!AF$26)</f>
        <v>0</v>
      </c>
      <c r="H8" s="7">
        <f>IF('DELTA GRP'!AG13=0,0,'DELTA GRP'!AG13)+IF('DELTA GRP'!AG$26=0,0,'DELTA GRP'!AG$26)</f>
        <v>0</v>
      </c>
      <c r="I8" s="7">
        <f>IF('DELTA GRP'!AH13=0,0,'DELTA GRP'!AH13)+IF('DELTA GRP'!AH$26=0,0,'DELTA GRP'!AH$26)</f>
        <v>0</v>
      </c>
      <c r="J8" s="7">
        <f>IF('DELTA GRP'!AI13=0,0,'DELTA GRP'!AI13)+IF('DELTA GRP'!AI$26=0,0,'DELTA GRP'!AI$26)</f>
        <v>0</v>
      </c>
      <c r="K8" s="7">
        <f>IF('DELTA GRP'!AJ13=0,0,'DELTA GRP'!AJ13)+IF('DELTA GRP'!AJ$26=0,0,'DELTA GRP'!AJ$26)</f>
        <v>0</v>
      </c>
      <c r="L8" s="7">
        <f>IF('DELTA GRP'!AK13=0,0,'DELTA GRP'!AK13)+IF('DELTA GRP'!AK$26=0,0,'DELTA GRP'!AK$26)</f>
        <v>0</v>
      </c>
      <c r="M8" s="7">
        <f>IF('DELTA GRP'!AL13=0,0,'DELTA GRP'!AL13)+IF('DELTA GRP'!AL$26=0,0,'DELTA GRP'!AL$26)</f>
        <v>0</v>
      </c>
      <c r="N8" s="7">
        <f>IF('DELTA GRP'!AM13=0,0,'DELTA GRP'!AM13)+IF('DELTA GRP'!AM$26=0,0,'DELTA GRP'!AM$26)</f>
        <v>0</v>
      </c>
      <c r="O8" s="7">
        <f>IF('DELTA GRP'!AN13=0,0,'DELTA GRP'!AN13)+IF('DELTA GRP'!AN$26=0,0,'DELTA GRP'!AN$26)</f>
        <v>0</v>
      </c>
      <c r="P8" s="11">
        <f t="shared" si="0"/>
        <v>0</v>
      </c>
      <c r="Q8" s="538">
        <f>P8*'DELTA GRP'!X13</f>
        <v>0</v>
      </c>
      <c r="R8" s="538">
        <f>P8*'DELTA GRP'!U13</f>
        <v>0</v>
      </c>
    </row>
    <row r="9" spans="1:18" ht="23.15" customHeight="1">
      <c r="A9" s="43" t="str">
        <f>'DELTA GRP'!D14</f>
        <v>D-BEG3-GRP-DT</v>
      </c>
      <c r="B9" s="108" t="str">
        <f>IF('DELTA GRP'!E14=0,"",'DELTA GRP'!E14)</f>
        <v>Dual tex.</v>
      </c>
      <c r="C9" s="7">
        <f>IF('DELTA GRP'!AB14=0,0,'DELTA GRP'!AB14)+IF('DELTA GRP'!AB$26=0,0,'DELTA GRP'!AB$26)</f>
        <v>0</v>
      </c>
      <c r="D9" s="7">
        <f>IF('DELTA GRP'!AC14=0,0,'DELTA GRP'!AC14)+IF('DELTA GRP'!AC$26=0,0,'DELTA GRP'!AC$26)</f>
        <v>0</v>
      </c>
      <c r="E9" s="7">
        <f>IF('DELTA GRP'!AD14=0,0,'DELTA GRP'!AD14)+IF('DELTA GRP'!AD$26=0,0,'DELTA GRP'!AD$26)</f>
        <v>0</v>
      </c>
      <c r="F9" s="7">
        <f>IF('DELTA GRP'!AE14=0,0,'DELTA GRP'!AE14)+IF('DELTA GRP'!AE$26=0,0,'DELTA GRP'!AE$26)</f>
        <v>0</v>
      </c>
      <c r="G9" s="7">
        <f>IF('DELTA GRP'!AF14=0,0,'DELTA GRP'!AF14)+IF('DELTA GRP'!AF$26=0,0,'DELTA GRP'!AF$26)</f>
        <v>0</v>
      </c>
      <c r="H9" s="7">
        <f>IF('DELTA GRP'!AG14=0,0,'DELTA GRP'!AG14)+IF('DELTA GRP'!AG$26=0,0,'DELTA GRP'!AG$26)</f>
        <v>0</v>
      </c>
      <c r="I9" s="7">
        <f>IF('DELTA GRP'!AH14=0,0,'DELTA GRP'!AH14)+IF('DELTA GRP'!AH$26=0,0,'DELTA GRP'!AH$26)</f>
        <v>0</v>
      </c>
      <c r="J9" s="7">
        <f>IF('DELTA GRP'!AI14=0,0,'DELTA GRP'!AI14)+IF('DELTA GRP'!AI$26=0,0,'DELTA GRP'!AI$26)</f>
        <v>0</v>
      </c>
      <c r="K9" s="7">
        <f>IF('DELTA GRP'!AJ14=0,0,'DELTA GRP'!AJ14)+IF('DELTA GRP'!AJ$26=0,0,'DELTA GRP'!AJ$26)</f>
        <v>0</v>
      </c>
      <c r="L9" s="7">
        <f>IF('DELTA GRP'!AK14=0,0,'DELTA GRP'!AK14)+IF('DELTA GRP'!AK$26=0,0,'DELTA GRP'!AK$26)</f>
        <v>0</v>
      </c>
      <c r="M9" s="7">
        <f>IF('DELTA GRP'!AL14=0,0,'DELTA GRP'!AL14)+IF('DELTA GRP'!AL$26=0,0,'DELTA GRP'!AL$26)</f>
        <v>0</v>
      </c>
      <c r="N9" s="7">
        <f>IF('DELTA GRP'!AM14=0,0,'DELTA GRP'!AM14)+IF('DELTA GRP'!AM$26=0,0,'DELTA GRP'!AM$26)</f>
        <v>0</v>
      </c>
      <c r="O9" s="7">
        <f>IF('DELTA GRP'!AN14=0,0,'DELTA GRP'!AN14)+IF('DELTA GRP'!AN$26=0,0,'DELTA GRP'!AN$26)</f>
        <v>0</v>
      </c>
      <c r="P9" s="11">
        <f t="shared" si="0"/>
        <v>0</v>
      </c>
      <c r="Q9" s="538">
        <f>P9*'DELTA GRP'!X14</f>
        <v>0</v>
      </c>
      <c r="R9" s="538">
        <f>P9*'DELTA GRP'!U14</f>
        <v>0</v>
      </c>
    </row>
    <row r="10" spans="1:18" ht="23.15" customHeight="1">
      <c r="A10" s="43" t="str">
        <f>'DELTA GRP'!D15</f>
        <v>D-BEG4-GRP-DT</v>
      </c>
      <c r="B10" s="108" t="str">
        <f>IF('DELTA GRP'!E15=0,"",'DELTA GRP'!E15)</f>
        <v>Dual tex.</v>
      </c>
      <c r="C10" s="7">
        <f>IF('DELTA GRP'!AB15=0,0,'DELTA GRP'!AB15)+IF('DELTA GRP'!AB$26=0,0,'DELTA GRP'!AB$26)</f>
        <v>0</v>
      </c>
      <c r="D10" s="7">
        <f>IF('DELTA GRP'!AC15=0,0,'DELTA GRP'!AC15)+IF('DELTA GRP'!AC$26=0,0,'DELTA GRP'!AC$26)</f>
        <v>0</v>
      </c>
      <c r="E10" s="7">
        <f>IF('DELTA GRP'!AD15=0,0,'DELTA GRP'!AD15)+IF('DELTA GRP'!AD$26=0,0,'DELTA GRP'!AD$26)</f>
        <v>0</v>
      </c>
      <c r="F10" s="7">
        <f>IF('DELTA GRP'!AE15=0,0,'DELTA GRP'!AE15)+IF('DELTA GRP'!AE$26=0,0,'DELTA GRP'!AE$26)</f>
        <v>0</v>
      </c>
      <c r="G10" s="7">
        <f>IF('DELTA GRP'!AF15=0,0,'DELTA GRP'!AF15)+IF('DELTA GRP'!AF$26=0,0,'DELTA GRP'!AF$26)</f>
        <v>0</v>
      </c>
      <c r="H10" s="7">
        <f>IF('DELTA GRP'!AG15=0,0,'DELTA GRP'!AG15)+IF('DELTA GRP'!AG$26=0,0,'DELTA GRP'!AG$26)</f>
        <v>0</v>
      </c>
      <c r="I10" s="7">
        <f>IF('DELTA GRP'!AH15=0,0,'DELTA GRP'!AH15)+IF('DELTA GRP'!AH$26=0,0,'DELTA GRP'!AH$26)</f>
        <v>0</v>
      </c>
      <c r="J10" s="7">
        <f>IF('DELTA GRP'!AI15=0,0,'DELTA GRP'!AI15)+IF('DELTA GRP'!AI$26=0,0,'DELTA GRP'!AI$26)</f>
        <v>0</v>
      </c>
      <c r="K10" s="7">
        <f>IF('DELTA GRP'!AJ15=0,0,'DELTA GRP'!AJ15)+IF('DELTA GRP'!AJ$26=0,0,'DELTA GRP'!AJ$26)</f>
        <v>0</v>
      </c>
      <c r="L10" s="7">
        <f>IF('DELTA GRP'!AK15=0,0,'DELTA GRP'!AK15)+IF('DELTA GRP'!AK$26=0,0,'DELTA GRP'!AK$26)</f>
        <v>0</v>
      </c>
      <c r="M10" s="7">
        <f>IF('DELTA GRP'!AL15=0,0,'DELTA GRP'!AL15)+IF('DELTA GRP'!AL$26=0,0,'DELTA GRP'!AL$26)</f>
        <v>0</v>
      </c>
      <c r="N10" s="7">
        <f>IF('DELTA GRP'!AM15=0,0,'DELTA GRP'!AM15)+IF('DELTA GRP'!AM$26=0,0,'DELTA GRP'!AM$26)</f>
        <v>0</v>
      </c>
      <c r="O10" s="7">
        <f>IF('DELTA GRP'!AN15=0,0,'DELTA GRP'!AN15)+IF('DELTA GRP'!AN$26=0,0,'DELTA GRP'!AN$26)</f>
        <v>0</v>
      </c>
      <c r="P10" s="11">
        <f t="shared" si="0"/>
        <v>0</v>
      </c>
      <c r="Q10" s="538">
        <f>P10*'DELTA GRP'!X15</f>
        <v>0</v>
      </c>
      <c r="R10" s="538">
        <f>P10*'DELTA GRP'!U15</f>
        <v>0</v>
      </c>
    </row>
    <row r="11" spans="1:18" ht="23.15" customHeight="1">
      <c r="A11" s="43" t="str">
        <f>'DELTA GRP'!D16</f>
        <v>D-BEG5-GRP-DT</v>
      </c>
      <c r="B11" s="108" t="str">
        <f>IF('DELTA GRP'!E16=0,"",'DELTA GRP'!E16)</f>
        <v>Dual tex.</v>
      </c>
      <c r="C11" s="7">
        <f>IF('DELTA GRP'!AB16=0,0,'DELTA GRP'!AB16)+IF('DELTA GRP'!AB$26=0,0,'DELTA GRP'!AB$26)</f>
        <v>0</v>
      </c>
      <c r="D11" s="7">
        <f>IF('DELTA GRP'!AC16=0,0,'DELTA GRP'!AC16)+IF('DELTA GRP'!AC$26=0,0,'DELTA GRP'!AC$26)</f>
        <v>0</v>
      </c>
      <c r="E11" s="7">
        <f>IF('DELTA GRP'!AD16=0,0,'DELTA GRP'!AD16)+IF('DELTA GRP'!AD$26=0,0,'DELTA GRP'!AD$26)</f>
        <v>0</v>
      </c>
      <c r="F11" s="7">
        <f>IF('DELTA GRP'!AE16=0,0,'DELTA GRP'!AE16)+IF('DELTA GRP'!AE$26=0,0,'DELTA GRP'!AE$26)</f>
        <v>0</v>
      </c>
      <c r="G11" s="7">
        <f>IF('DELTA GRP'!AF16=0,0,'DELTA GRP'!AF16)+IF('DELTA GRP'!AF$26=0,0,'DELTA GRP'!AF$26)</f>
        <v>0</v>
      </c>
      <c r="H11" s="7">
        <f>IF('DELTA GRP'!AG16=0,0,'DELTA GRP'!AG16)+IF('DELTA GRP'!AG$26=0,0,'DELTA GRP'!AG$26)</f>
        <v>0</v>
      </c>
      <c r="I11" s="7">
        <f>IF('DELTA GRP'!AH16=0,0,'DELTA GRP'!AH16)+IF('DELTA GRP'!AH$26=0,0,'DELTA GRP'!AH$26)</f>
        <v>0</v>
      </c>
      <c r="J11" s="7">
        <f>IF('DELTA GRP'!AI16=0,0,'DELTA GRP'!AI16)+IF('DELTA GRP'!AI$26=0,0,'DELTA GRP'!AI$26)</f>
        <v>0</v>
      </c>
      <c r="K11" s="7">
        <f>IF('DELTA GRP'!AJ16=0,0,'DELTA GRP'!AJ16)+IF('DELTA GRP'!AJ$26=0,0,'DELTA GRP'!AJ$26)</f>
        <v>0</v>
      </c>
      <c r="L11" s="7">
        <f>IF('DELTA GRP'!AK16=0,0,'DELTA GRP'!AK16)+IF('DELTA GRP'!AK$26=0,0,'DELTA GRP'!AK$26)</f>
        <v>0</v>
      </c>
      <c r="M11" s="7">
        <f>IF('DELTA GRP'!AL16=0,0,'DELTA GRP'!AL16)+IF('DELTA GRP'!AL$26=0,0,'DELTA GRP'!AL$26)</f>
        <v>0</v>
      </c>
      <c r="N11" s="7">
        <f>IF('DELTA GRP'!AM16=0,0,'DELTA GRP'!AM16)+IF('DELTA GRP'!AM$26=0,0,'DELTA GRP'!AM$26)</f>
        <v>0</v>
      </c>
      <c r="O11" s="7">
        <f>IF('DELTA GRP'!AN16=0,0,'DELTA GRP'!AN16)+IF('DELTA GRP'!AN$26=0,0,'DELTA GRP'!AN$26)</f>
        <v>0</v>
      </c>
      <c r="P11" s="11">
        <f t="shared" si="0"/>
        <v>0</v>
      </c>
      <c r="Q11" s="538">
        <f>P11*'DELTA GRP'!X16</f>
        <v>0</v>
      </c>
      <c r="R11" s="538">
        <f>P11*'DELTA GRP'!U16</f>
        <v>0</v>
      </c>
    </row>
    <row r="12" spans="1:18" ht="23.15" customHeight="1">
      <c r="A12" s="43" t="str">
        <f>'DELTA GRP'!D17</f>
        <v>D-BEG6-GRP-DT</v>
      </c>
      <c r="B12" s="108" t="str">
        <f>IF('DELTA GRP'!E17=0,"",'DELTA GRP'!E17)</f>
        <v>Dual tex.</v>
      </c>
      <c r="C12" s="7">
        <f>IF('DELTA GRP'!AB17=0,0,'DELTA GRP'!AB17)+IF('DELTA GRP'!AB$26=0,0,'DELTA GRP'!AB$26)</f>
        <v>0</v>
      </c>
      <c r="D12" s="7">
        <f>IF('DELTA GRP'!AC17=0,0,'DELTA GRP'!AC17)+IF('DELTA GRP'!AC$26=0,0,'DELTA GRP'!AC$26)</f>
        <v>0</v>
      </c>
      <c r="E12" s="7">
        <f>IF('DELTA GRP'!AD17=0,0,'DELTA GRP'!AD17)+IF('DELTA GRP'!AD$26=0,0,'DELTA GRP'!AD$26)</f>
        <v>0</v>
      </c>
      <c r="F12" s="7">
        <f>IF('DELTA GRP'!AE17=0,0,'DELTA GRP'!AE17)+IF('DELTA GRP'!AE$26=0,0,'DELTA GRP'!AE$26)</f>
        <v>0</v>
      </c>
      <c r="G12" s="7">
        <f>IF('DELTA GRP'!AF17=0,0,'DELTA GRP'!AF17)+IF('DELTA GRP'!AF$26=0,0,'DELTA GRP'!AF$26)</f>
        <v>0</v>
      </c>
      <c r="H12" s="7">
        <f>IF('DELTA GRP'!AG17=0,0,'DELTA GRP'!AG17)+IF('DELTA GRP'!AG$26=0,0,'DELTA GRP'!AG$26)</f>
        <v>0</v>
      </c>
      <c r="I12" s="7">
        <f>IF('DELTA GRP'!AH17=0,0,'DELTA GRP'!AH17)+IF('DELTA GRP'!AH$26=0,0,'DELTA GRP'!AH$26)</f>
        <v>0</v>
      </c>
      <c r="J12" s="7">
        <f>IF('DELTA GRP'!AI17=0,0,'DELTA GRP'!AI17)+IF('DELTA GRP'!AI$26=0,0,'DELTA GRP'!AI$26)</f>
        <v>0</v>
      </c>
      <c r="K12" s="7">
        <f>IF('DELTA GRP'!AJ17=0,0,'DELTA GRP'!AJ17)+IF('DELTA GRP'!AJ$26=0,0,'DELTA GRP'!AJ$26)</f>
        <v>0</v>
      </c>
      <c r="L12" s="7">
        <f>IF('DELTA GRP'!AK17=0,0,'DELTA GRP'!AK17)+IF('DELTA GRP'!AK$26=0,0,'DELTA GRP'!AK$26)</f>
        <v>0</v>
      </c>
      <c r="M12" s="7">
        <f>IF('DELTA GRP'!AL17=0,0,'DELTA GRP'!AL17)+IF('DELTA GRP'!AL$26=0,0,'DELTA GRP'!AL$26)</f>
        <v>0</v>
      </c>
      <c r="N12" s="7">
        <f>IF('DELTA GRP'!AM17=0,0,'DELTA GRP'!AM17)+IF('DELTA GRP'!AM$26=0,0,'DELTA GRP'!AM$26)</f>
        <v>0</v>
      </c>
      <c r="O12" s="7">
        <f>IF('DELTA GRP'!AN17=0,0,'DELTA GRP'!AN17)+IF('DELTA GRP'!AN$26=0,0,'DELTA GRP'!AN$26)</f>
        <v>0</v>
      </c>
      <c r="P12" s="11">
        <f t="shared" si="0"/>
        <v>0</v>
      </c>
      <c r="Q12" s="538">
        <f>P12*'DELTA GRP'!X17</f>
        <v>0</v>
      </c>
      <c r="R12" s="538">
        <f>P12*'DELTA GRP'!U17</f>
        <v>0</v>
      </c>
    </row>
    <row r="13" spans="1:18" ht="23.15" customHeight="1">
      <c r="A13" s="43" t="str">
        <f>'DELTA GRP'!D18</f>
        <v>D-BEG7-GRP-DT</v>
      </c>
      <c r="B13" s="108" t="str">
        <f>IF('DELTA GRP'!E18=0,"",'DELTA GRP'!E18)</f>
        <v>Dual tex.</v>
      </c>
      <c r="C13" s="7">
        <f>IF('DELTA GRP'!AB18=0,0,'DELTA GRP'!AB18)+IF('DELTA GRP'!AB$26=0,0,'DELTA GRP'!AB$26)</f>
        <v>0</v>
      </c>
      <c r="D13" s="7">
        <f>IF('DELTA GRP'!AC18=0,0,'DELTA GRP'!AC18)+IF('DELTA GRP'!AC$26=0,0,'DELTA GRP'!AC$26)</f>
        <v>0</v>
      </c>
      <c r="E13" s="7">
        <f>IF('DELTA GRP'!AD18=0,0,'DELTA GRP'!AD18)+IF('DELTA GRP'!AD$26=0,0,'DELTA GRP'!AD$26)</f>
        <v>0</v>
      </c>
      <c r="F13" s="7">
        <f>IF('DELTA GRP'!AE18=0,0,'DELTA GRP'!AE18)+IF('DELTA GRP'!AE$26=0,0,'DELTA GRP'!AE$26)</f>
        <v>0</v>
      </c>
      <c r="G13" s="7">
        <f>IF('DELTA GRP'!AF18=0,0,'DELTA GRP'!AF18)+IF('DELTA GRP'!AF$26=0,0,'DELTA GRP'!AF$26)</f>
        <v>0</v>
      </c>
      <c r="H13" s="7">
        <f>IF('DELTA GRP'!AG18=0,0,'DELTA GRP'!AG18)+IF('DELTA GRP'!AG$26=0,0,'DELTA GRP'!AG$26)</f>
        <v>0</v>
      </c>
      <c r="I13" s="7">
        <f>IF('DELTA GRP'!AH18=0,0,'DELTA GRP'!AH18)+IF('DELTA GRP'!AH$26=0,0,'DELTA GRP'!AH$26)</f>
        <v>0</v>
      </c>
      <c r="J13" s="7">
        <f>IF('DELTA GRP'!AI18=0,0,'DELTA GRP'!AI18)+IF('DELTA GRP'!AI$26=0,0,'DELTA GRP'!AI$26)</f>
        <v>0</v>
      </c>
      <c r="K13" s="7">
        <f>IF('DELTA GRP'!AJ18=0,0,'DELTA GRP'!AJ18)+IF('DELTA GRP'!AJ$26=0,0,'DELTA GRP'!AJ$26)</f>
        <v>0</v>
      </c>
      <c r="L13" s="7">
        <f>IF('DELTA GRP'!AK18=0,0,'DELTA GRP'!AK18)+IF('DELTA GRP'!AK$26=0,0,'DELTA GRP'!AK$26)</f>
        <v>0</v>
      </c>
      <c r="M13" s="7">
        <f>IF('DELTA GRP'!AL18=0,0,'DELTA GRP'!AL18)+IF('DELTA GRP'!AL$26=0,0,'DELTA GRP'!AL$26)</f>
        <v>0</v>
      </c>
      <c r="N13" s="7">
        <f>IF('DELTA GRP'!AM18=0,0,'DELTA GRP'!AM18)+IF('DELTA GRP'!AM$26=0,0,'DELTA GRP'!AM$26)</f>
        <v>0</v>
      </c>
      <c r="O13" s="7">
        <f>IF('DELTA GRP'!AN18=0,0,'DELTA GRP'!AN18)+IF('DELTA GRP'!AN$26=0,0,'DELTA GRP'!AN$26)</f>
        <v>0</v>
      </c>
      <c r="P13" s="11">
        <f t="shared" si="0"/>
        <v>0</v>
      </c>
      <c r="Q13" s="538">
        <f>P13*'DELTA GRP'!X18</f>
        <v>0</v>
      </c>
      <c r="R13" s="538">
        <f>P13*'DELTA GRP'!U18</f>
        <v>0</v>
      </c>
    </row>
    <row r="14" spans="1:18" ht="23.15" customHeight="1">
      <c r="A14" s="43" t="str">
        <f>'DELTA GRP'!D19</f>
        <v>D-BEG8-GRP-DT</v>
      </c>
      <c r="B14" s="108" t="str">
        <f>IF('DELTA GRP'!E19=0,"",'DELTA GRP'!E19)</f>
        <v>Dual tex.</v>
      </c>
      <c r="C14" s="7">
        <f>IF('DELTA GRP'!AB19=0,0,'DELTA GRP'!AB19)+IF('DELTA GRP'!AB$26=0,0,'DELTA GRP'!AB$26)</f>
        <v>0</v>
      </c>
      <c r="D14" s="7">
        <f>IF('DELTA GRP'!AC19=0,0,'DELTA GRP'!AC19)+IF('DELTA GRP'!AC$26=0,0,'DELTA GRP'!AC$26)</f>
        <v>0</v>
      </c>
      <c r="E14" s="7">
        <f>IF('DELTA GRP'!AD19=0,0,'DELTA GRP'!AD19)+IF('DELTA GRP'!AD$26=0,0,'DELTA GRP'!AD$26)</f>
        <v>0</v>
      </c>
      <c r="F14" s="7">
        <f>IF('DELTA GRP'!AE19=0,0,'DELTA GRP'!AE19)+IF('DELTA GRP'!AE$26=0,0,'DELTA GRP'!AE$26)</f>
        <v>0</v>
      </c>
      <c r="G14" s="7">
        <f>IF('DELTA GRP'!AF19=0,0,'DELTA GRP'!AF19)+IF('DELTA GRP'!AF$26=0,0,'DELTA GRP'!AF$26)</f>
        <v>0</v>
      </c>
      <c r="H14" s="7">
        <f>IF('DELTA GRP'!AG19=0,0,'DELTA GRP'!AG19)+IF('DELTA GRP'!AG$26=0,0,'DELTA GRP'!AG$26)</f>
        <v>0</v>
      </c>
      <c r="I14" s="7">
        <f>IF('DELTA GRP'!AH19=0,0,'DELTA GRP'!AH19)+IF('DELTA GRP'!AH$26=0,0,'DELTA GRP'!AH$26)</f>
        <v>0</v>
      </c>
      <c r="J14" s="7">
        <f>IF('DELTA GRP'!AI19=0,0,'DELTA GRP'!AI19)+IF('DELTA GRP'!AI$26=0,0,'DELTA GRP'!AI$26)</f>
        <v>0</v>
      </c>
      <c r="K14" s="7">
        <f>IF('DELTA GRP'!AJ19=0,0,'DELTA GRP'!AJ19)+IF('DELTA GRP'!AJ$26=0,0,'DELTA GRP'!AJ$26)</f>
        <v>0</v>
      </c>
      <c r="L14" s="7">
        <f>IF('DELTA GRP'!AK19=0,0,'DELTA GRP'!AK19)+IF('DELTA GRP'!AK$26=0,0,'DELTA GRP'!AK$26)</f>
        <v>0</v>
      </c>
      <c r="M14" s="7">
        <f>IF('DELTA GRP'!AL19=0,0,'DELTA GRP'!AL19)+IF('DELTA GRP'!AL$26=0,0,'DELTA GRP'!AL$26)</f>
        <v>0</v>
      </c>
      <c r="N14" s="7">
        <f>IF('DELTA GRP'!AM19=0,0,'DELTA GRP'!AM19)+IF('DELTA GRP'!AM$26=0,0,'DELTA GRP'!AM$26)</f>
        <v>0</v>
      </c>
      <c r="O14" s="7">
        <f>IF('DELTA GRP'!AN19=0,0,'DELTA GRP'!AN19)+IF('DELTA GRP'!AN$26=0,0,'DELTA GRP'!AN$26)</f>
        <v>0</v>
      </c>
      <c r="P14" s="11">
        <f t="shared" si="0"/>
        <v>0</v>
      </c>
      <c r="Q14" s="538">
        <f>P14*'DELTA GRP'!X19</f>
        <v>0</v>
      </c>
      <c r="R14" s="538">
        <f>P14*'DELTA GRP'!U19</f>
        <v>0</v>
      </c>
    </row>
    <row r="15" spans="1:18" ht="23.15" customHeight="1">
      <c r="A15" s="43" t="str">
        <f>'DELTA GRP'!D20</f>
        <v>D-BEG9-GRP-DT</v>
      </c>
      <c r="B15" s="108" t="str">
        <f>IF('DELTA GRP'!E20=0,"",'DELTA GRP'!E20)</f>
        <v>Dual tex.</v>
      </c>
      <c r="C15" s="7">
        <f>IF('DELTA GRP'!AB20=0,0,'DELTA GRP'!AB20)+IF('DELTA GRP'!AB$26=0,0,'DELTA GRP'!AB$26)</f>
        <v>0</v>
      </c>
      <c r="D15" s="7">
        <f>IF('DELTA GRP'!AC20=0,0,'DELTA GRP'!AC20)+IF('DELTA GRP'!AC$26=0,0,'DELTA GRP'!AC$26)</f>
        <v>0</v>
      </c>
      <c r="E15" s="7">
        <f>IF('DELTA GRP'!AD20=0,0,'DELTA GRP'!AD20)+IF('DELTA GRP'!AD$26=0,0,'DELTA GRP'!AD$26)</f>
        <v>0</v>
      </c>
      <c r="F15" s="7">
        <f>IF('DELTA GRP'!AE20=0,0,'DELTA GRP'!AE20)+IF('DELTA GRP'!AE$26=0,0,'DELTA GRP'!AE$26)</f>
        <v>0</v>
      </c>
      <c r="G15" s="7">
        <f>IF('DELTA GRP'!AF20=0,0,'DELTA GRP'!AF20)+IF('DELTA GRP'!AF$26=0,0,'DELTA GRP'!AF$26)</f>
        <v>0</v>
      </c>
      <c r="H15" s="7">
        <f>IF('DELTA GRP'!AG20=0,0,'DELTA GRP'!AG20)+IF('DELTA GRP'!AG$26=0,0,'DELTA GRP'!AG$26)</f>
        <v>0</v>
      </c>
      <c r="I15" s="7">
        <f>IF('DELTA GRP'!AH20=0,0,'DELTA GRP'!AH20)+IF('DELTA GRP'!AH$26=0,0,'DELTA GRP'!AH$26)</f>
        <v>0</v>
      </c>
      <c r="J15" s="7">
        <f>IF('DELTA GRP'!AI20=0,0,'DELTA GRP'!AI20)+IF('DELTA GRP'!AI$26=0,0,'DELTA GRP'!AI$26)</f>
        <v>0</v>
      </c>
      <c r="K15" s="7">
        <f>IF('DELTA GRP'!AJ20=0,0,'DELTA GRP'!AJ20)+IF('DELTA GRP'!AJ$26=0,0,'DELTA GRP'!AJ$26)</f>
        <v>0</v>
      </c>
      <c r="L15" s="7">
        <f>IF('DELTA GRP'!AK20=0,0,'DELTA GRP'!AK20)+IF('DELTA GRP'!AK$26=0,0,'DELTA GRP'!AK$26)</f>
        <v>0</v>
      </c>
      <c r="M15" s="7">
        <f>IF('DELTA GRP'!AL20=0,0,'DELTA GRP'!AL20)+IF('DELTA GRP'!AL$26=0,0,'DELTA GRP'!AL$26)</f>
        <v>0</v>
      </c>
      <c r="N15" s="7">
        <f>IF('DELTA GRP'!AM20=0,0,'DELTA GRP'!AM20)+IF('DELTA GRP'!AM$26=0,0,'DELTA GRP'!AM$26)</f>
        <v>0</v>
      </c>
      <c r="O15" s="7">
        <f>IF('DELTA GRP'!AN20=0,0,'DELTA GRP'!AN20)+IF('DELTA GRP'!AN$26=0,0,'DELTA GRP'!AN$26)</f>
        <v>0</v>
      </c>
      <c r="P15" s="11">
        <f t="shared" si="0"/>
        <v>0</v>
      </c>
      <c r="Q15" s="538">
        <f>P15*'DELTA GRP'!X20</f>
        <v>0</v>
      </c>
      <c r="R15" s="538">
        <f>P15*'DELTA GRP'!U20</f>
        <v>0</v>
      </c>
    </row>
    <row r="16" spans="1:18" ht="23.15" customHeight="1">
      <c r="A16" s="43" t="str">
        <f>'DELTA GRP'!D21</f>
        <v>D-BEG10-GRP-DT</v>
      </c>
      <c r="B16" s="108" t="str">
        <f>IF('DELTA GRP'!E21=0,"",'DELTA GRP'!E21)</f>
        <v>Dual tex.</v>
      </c>
      <c r="C16" s="7">
        <f>IF('DELTA GRP'!AB21=0,0,'DELTA GRP'!AB21)+IF('DELTA GRP'!AB$26=0,0,'DELTA GRP'!AB$26)</f>
        <v>0</v>
      </c>
      <c r="D16" s="7">
        <f>IF('DELTA GRP'!AC21=0,0,'DELTA GRP'!AC21)+IF('DELTA GRP'!AC$26=0,0,'DELTA GRP'!AC$26)</f>
        <v>0</v>
      </c>
      <c r="E16" s="7">
        <f>IF('DELTA GRP'!AD21=0,0,'DELTA GRP'!AD21)+IF('DELTA GRP'!AD$26=0,0,'DELTA GRP'!AD$26)</f>
        <v>0</v>
      </c>
      <c r="F16" s="7">
        <f>IF('DELTA GRP'!AE21=0,0,'DELTA GRP'!AE21)+IF('DELTA GRP'!AE$26=0,0,'DELTA GRP'!AE$26)</f>
        <v>0</v>
      </c>
      <c r="G16" s="7">
        <f>IF('DELTA GRP'!AF21=0,0,'DELTA GRP'!AF21)+IF('DELTA GRP'!AF$26=0,0,'DELTA GRP'!AF$26)</f>
        <v>0</v>
      </c>
      <c r="H16" s="7">
        <f>IF('DELTA GRP'!AG21=0,0,'DELTA GRP'!AG21)+IF('DELTA GRP'!AG$26=0,0,'DELTA GRP'!AG$26)</f>
        <v>0</v>
      </c>
      <c r="I16" s="7">
        <f>IF('DELTA GRP'!AH21=0,0,'DELTA GRP'!AH21)+IF('DELTA GRP'!AH$26=0,0,'DELTA GRP'!AH$26)</f>
        <v>0</v>
      </c>
      <c r="J16" s="7">
        <f>IF('DELTA GRP'!AI21=0,0,'DELTA GRP'!AI21)+IF('DELTA GRP'!AI$26=0,0,'DELTA GRP'!AI$26)</f>
        <v>0</v>
      </c>
      <c r="K16" s="7">
        <f>IF('DELTA GRP'!AJ21=0,0,'DELTA GRP'!AJ21)+IF('DELTA GRP'!AJ$26=0,0,'DELTA GRP'!AJ$26)</f>
        <v>0</v>
      </c>
      <c r="L16" s="7">
        <f>IF('DELTA GRP'!AK21=0,0,'DELTA GRP'!AK21)+IF('DELTA GRP'!AK$26=0,0,'DELTA GRP'!AK$26)</f>
        <v>0</v>
      </c>
      <c r="M16" s="7">
        <f>IF('DELTA GRP'!AL21=0,0,'DELTA GRP'!AL21)+IF('DELTA GRP'!AL$26=0,0,'DELTA GRP'!AL$26)</f>
        <v>0</v>
      </c>
      <c r="N16" s="7">
        <f>IF('DELTA GRP'!AM21=0,0,'DELTA GRP'!AM21)+IF('DELTA GRP'!AM$26=0,0,'DELTA GRP'!AM$26)</f>
        <v>0</v>
      </c>
      <c r="O16" s="7">
        <f>IF('DELTA GRP'!AN21=0,0,'DELTA GRP'!AN21)+IF('DELTA GRP'!AN$26=0,0,'DELTA GRP'!AN$26)</f>
        <v>0</v>
      </c>
      <c r="P16" s="11">
        <f t="shared" si="0"/>
        <v>0</v>
      </c>
      <c r="Q16" s="538">
        <f>P16*'DELTA GRP'!X21</f>
        <v>0</v>
      </c>
      <c r="R16" s="538">
        <f>P16*'DELTA GRP'!U21</f>
        <v>0</v>
      </c>
    </row>
    <row r="17" spans="1:18" ht="23.15" customHeight="1">
      <c r="A17" s="43" t="str">
        <f>'DELTA GRP'!D22</f>
        <v>D-BEG11-GRP-DT</v>
      </c>
      <c r="B17" s="108" t="str">
        <f>IF('DELTA GRP'!E22=0,"",'DELTA GRP'!E22)</f>
        <v>Dual tex.</v>
      </c>
      <c r="C17" s="7">
        <f>IF('DELTA GRP'!AB22=0,0,'DELTA GRP'!AB22)+IF('DELTA GRP'!AB$26=0,0,'DELTA GRP'!AB$26)</f>
        <v>0</v>
      </c>
      <c r="D17" s="7">
        <f>IF('DELTA GRP'!AC22=0,0,'DELTA GRP'!AC22)+IF('DELTA GRP'!AC$26=0,0,'DELTA GRP'!AC$26)</f>
        <v>0</v>
      </c>
      <c r="E17" s="7">
        <f>IF('DELTA GRP'!AD22=0,0,'DELTA GRP'!AD22)+IF('DELTA GRP'!AD$26=0,0,'DELTA GRP'!AD$26)</f>
        <v>0</v>
      </c>
      <c r="F17" s="7">
        <f>IF('DELTA GRP'!AE22=0,0,'DELTA GRP'!AE22)+IF('DELTA GRP'!AE$26=0,0,'DELTA GRP'!AE$26)</f>
        <v>0</v>
      </c>
      <c r="G17" s="7">
        <f>IF('DELTA GRP'!AF22=0,0,'DELTA GRP'!AF22)+IF('DELTA GRP'!AF$26=0,0,'DELTA GRP'!AF$26)</f>
        <v>0</v>
      </c>
      <c r="H17" s="7">
        <f>IF('DELTA GRP'!AG22=0,0,'DELTA GRP'!AG22)+IF('DELTA GRP'!AG$26=0,0,'DELTA GRP'!AG$26)</f>
        <v>0</v>
      </c>
      <c r="I17" s="7">
        <f>IF('DELTA GRP'!AH22=0,0,'DELTA GRP'!AH22)+IF('DELTA GRP'!AH$26=0,0,'DELTA GRP'!AH$26)</f>
        <v>0</v>
      </c>
      <c r="J17" s="7">
        <f>IF('DELTA GRP'!AI22=0,0,'DELTA GRP'!AI22)+IF('DELTA GRP'!AI$26=0,0,'DELTA GRP'!AI$26)</f>
        <v>0</v>
      </c>
      <c r="K17" s="7">
        <f>IF('DELTA GRP'!AJ22=0,0,'DELTA GRP'!AJ22)+IF('DELTA GRP'!AJ$26=0,0,'DELTA GRP'!AJ$26)</f>
        <v>0</v>
      </c>
      <c r="L17" s="7">
        <f>IF('DELTA GRP'!AK22=0,0,'DELTA GRP'!AK22)+IF('DELTA GRP'!AK$26=0,0,'DELTA GRP'!AK$26)</f>
        <v>0</v>
      </c>
      <c r="M17" s="7">
        <f>IF('DELTA GRP'!AL22=0,0,'DELTA GRP'!AL22)+IF('DELTA GRP'!AL$26=0,0,'DELTA GRP'!AL$26)</f>
        <v>0</v>
      </c>
      <c r="N17" s="7">
        <f>IF('DELTA GRP'!AM22=0,0,'DELTA GRP'!AM22)+IF('DELTA GRP'!AM$26=0,0,'DELTA GRP'!AM$26)</f>
        <v>0</v>
      </c>
      <c r="O17" s="7">
        <f>IF('DELTA GRP'!AN22=0,0,'DELTA GRP'!AN22)+IF('DELTA GRP'!AN$26=0,0,'DELTA GRP'!AN$26)</f>
        <v>0</v>
      </c>
      <c r="P17" s="11">
        <f t="shared" si="0"/>
        <v>0</v>
      </c>
      <c r="Q17" s="538">
        <f>P17*'DELTA GRP'!X22</f>
        <v>0</v>
      </c>
      <c r="R17" s="538">
        <f>P17*'DELTA GRP'!U22</f>
        <v>0</v>
      </c>
    </row>
    <row r="18" spans="1:18" ht="23.15" customHeight="1">
      <c r="A18" s="43" t="str">
        <f>'DELTA GRP'!D23</f>
        <v>D-BEG12-GRP-DT</v>
      </c>
      <c r="B18" s="108" t="str">
        <f>IF('DELTA GRP'!E23=0,"",'DELTA GRP'!E23)</f>
        <v>Dual tex.</v>
      </c>
      <c r="C18" s="7">
        <f>IF('DELTA GRP'!AB23=0,0,'DELTA GRP'!AB23)+IF('DELTA GRP'!AB$26=0,0,'DELTA GRP'!AB$26)</f>
        <v>0</v>
      </c>
      <c r="D18" s="7">
        <f>IF('DELTA GRP'!AC23=0,0,'DELTA GRP'!AC23)+IF('DELTA GRP'!AC$26=0,0,'DELTA GRP'!AC$26)</f>
        <v>0</v>
      </c>
      <c r="E18" s="7">
        <f>IF('DELTA GRP'!AD23=0,0,'DELTA GRP'!AD23)+IF('DELTA GRP'!AD$26=0,0,'DELTA GRP'!AD$26)</f>
        <v>0</v>
      </c>
      <c r="F18" s="7">
        <f>IF('DELTA GRP'!AE23=0,0,'DELTA GRP'!AE23)+IF('DELTA GRP'!AE$26=0,0,'DELTA GRP'!AE$26)</f>
        <v>0</v>
      </c>
      <c r="G18" s="7">
        <f>IF('DELTA GRP'!AF23=0,0,'DELTA GRP'!AF23)+IF('DELTA GRP'!AF$26=0,0,'DELTA GRP'!AF$26)</f>
        <v>0</v>
      </c>
      <c r="H18" s="7">
        <f>IF('DELTA GRP'!AG23=0,0,'DELTA GRP'!AG23)+IF('DELTA GRP'!AG$26=0,0,'DELTA GRP'!AG$26)</f>
        <v>0</v>
      </c>
      <c r="I18" s="7">
        <f>IF('DELTA GRP'!AH23=0,0,'DELTA GRP'!AH23)+IF('DELTA GRP'!AH$26=0,0,'DELTA GRP'!AH$26)</f>
        <v>0</v>
      </c>
      <c r="J18" s="7">
        <f>IF('DELTA GRP'!AI23=0,0,'DELTA GRP'!AI23)+IF('DELTA GRP'!AI$26=0,0,'DELTA GRP'!AI$26)</f>
        <v>0</v>
      </c>
      <c r="K18" s="7">
        <f>IF('DELTA GRP'!AJ23=0,0,'DELTA GRP'!AJ23)+IF('DELTA GRP'!AJ$26=0,0,'DELTA GRP'!AJ$26)</f>
        <v>0</v>
      </c>
      <c r="L18" s="7">
        <f>IF('DELTA GRP'!AK23=0,0,'DELTA GRP'!AK23)+IF('DELTA GRP'!AK$26=0,0,'DELTA GRP'!AK$26)</f>
        <v>0</v>
      </c>
      <c r="M18" s="7">
        <f>IF('DELTA GRP'!AL23=0,0,'DELTA GRP'!AL23)+IF('DELTA GRP'!AL$26=0,0,'DELTA GRP'!AL$26)</f>
        <v>0</v>
      </c>
      <c r="N18" s="7">
        <f>IF('DELTA GRP'!AM23=0,0,'DELTA GRP'!AM23)+IF('DELTA GRP'!AM$26=0,0,'DELTA GRP'!AM$26)</f>
        <v>0</v>
      </c>
      <c r="O18" s="7">
        <f>IF('DELTA GRP'!AN23=0,0,'DELTA GRP'!AN23)+IF('DELTA GRP'!AN$26=0,0,'DELTA GRP'!AN$26)</f>
        <v>0</v>
      </c>
      <c r="P18" s="11">
        <f t="shared" si="0"/>
        <v>0</v>
      </c>
      <c r="Q18" s="538">
        <f>P18*'DELTA GRP'!X23</f>
        <v>0</v>
      </c>
      <c r="R18" s="538">
        <f>P18*'DELTA GRP'!U23</f>
        <v>0</v>
      </c>
    </row>
    <row r="19" spans="1:18" ht="23.15" customHeight="1">
      <c r="A19" s="43" t="str">
        <f>'DELTA GRP'!D24</f>
        <v>D-BEG13-GRP-DT</v>
      </c>
      <c r="B19" s="108" t="str">
        <f>IF('DELTA GRP'!E24=0,"",'DELTA GRP'!E24)</f>
        <v>Dual tex.</v>
      </c>
      <c r="C19" s="7">
        <f>IF('DELTA GRP'!AB24=0,0,'DELTA GRP'!AB24)+IF('DELTA GRP'!AB$26=0,0,'DELTA GRP'!AB$26)</f>
        <v>0</v>
      </c>
      <c r="D19" s="7">
        <f>IF('DELTA GRP'!AC24=0,0,'DELTA GRP'!AC24)+IF('DELTA GRP'!AC$26=0,0,'DELTA GRP'!AC$26)</f>
        <v>0</v>
      </c>
      <c r="E19" s="7">
        <f>IF('DELTA GRP'!AD24=0,0,'DELTA GRP'!AD24)+IF('DELTA GRP'!AD$26=0,0,'DELTA GRP'!AD$26)</f>
        <v>0</v>
      </c>
      <c r="F19" s="7">
        <f>IF('DELTA GRP'!AE24=0,0,'DELTA GRP'!AE24)+IF('DELTA GRP'!AE$26=0,0,'DELTA GRP'!AE$26)</f>
        <v>0</v>
      </c>
      <c r="G19" s="7">
        <f>IF('DELTA GRP'!AF24=0,0,'DELTA GRP'!AF24)+IF('DELTA GRP'!AF$26=0,0,'DELTA GRP'!AF$26)</f>
        <v>0</v>
      </c>
      <c r="H19" s="7">
        <f>IF('DELTA GRP'!AG24=0,0,'DELTA GRP'!AG24)+IF('DELTA GRP'!AG$26=0,0,'DELTA GRP'!AG$26)</f>
        <v>0</v>
      </c>
      <c r="I19" s="7">
        <f>IF('DELTA GRP'!AH24=0,0,'DELTA GRP'!AH24)+IF('DELTA GRP'!AH$26=0,0,'DELTA GRP'!AH$26)</f>
        <v>0</v>
      </c>
      <c r="J19" s="7">
        <f>IF('DELTA GRP'!AI24=0,0,'DELTA GRP'!AI24)+IF('DELTA GRP'!AI$26=0,0,'DELTA GRP'!AI$26)</f>
        <v>0</v>
      </c>
      <c r="K19" s="7">
        <f>IF('DELTA GRP'!AJ24=0,0,'DELTA GRP'!AJ24)+IF('DELTA GRP'!AJ$26=0,0,'DELTA GRP'!AJ$26)</f>
        <v>0</v>
      </c>
      <c r="L19" s="7">
        <f>IF('DELTA GRP'!AK24=0,0,'DELTA GRP'!AK24)+IF('DELTA GRP'!AK$26=0,0,'DELTA GRP'!AK$26)</f>
        <v>0</v>
      </c>
      <c r="M19" s="7">
        <f>IF('DELTA GRP'!AL24=0,0,'DELTA GRP'!AL24)+IF('DELTA GRP'!AL$26=0,0,'DELTA GRP'!AL$26)</f>
        <v>0</v>
      </c>
      <c r="N19" s="7">
        <f>IF('DELTA GRP'!AM24=0,0,'DELTA GRP'!AM24)+IF('DELTA GRP'!AM$26=0,0,'DELTA GRP'!AM$26)</f>
        <v>0</v>
      </c>
      <c r="O19" s="7">
        <f>IF('DELTA GRP'!AN24=0,0,'DELTA GRP'!AN24)+IF('DELTA GRP'!AN$26=0,0,'DELTA GRP'!AN$26)</f>
        <v>0</v>
      </c>
      <c r="P19" s="11">
        <f t="shared" si="0"/>
        <v>0</v>
      </c>
      <c r="Q19" s="538">
        <f>P19*'DELTA GRP'!X24</f>
        <v>0</v>
      </c>
      <c r="R19" s="538">
        <f>P19*'DELTA GRP'!U24</f>
        <v>0</v>
      </c>
    </row>
    <row r="20" spans="1:18" ht="23.15" customHeight="1">
      <c r="A20" s="43" t="str">
        <f>'DELTA GRP'!D25</f>
        <v>D-BEG14-GRP-DT</v>
      </c>
      <c r="B20" s="108" t="str">
        <f>IF('DELTA GRP'!E25=0,"",'DELTA GRP'!E25)</f>
        <v>Dual tex.</v>
      </c>
      <c r="C20" s="7">
        <f>IF('DELTA GRP'!AB25=0,0,'DELTA GRP'!AB25)+IF('DELTA GRP'!AB$26=0,0,'DELTA GRP'!AB$26)</f>
        <v>0</v>
      </c>
      <c r="D20" s="7">
        <f>IF('DELTA GRP'!AC25=0,0,'DELTA GRP'!AC25)+IF('DELTA GRP'!AC$26=0,0,'DELTA GRP'!AC$26)</f>
        <v>0</v>
      </c>
      <c r="E20" s="7">
        <f>IF('DELTA GRP'!AD25=0,0,'DELTA GRP'!AD25)+IF('DELTA GRP'!AD$26=0,0,'DELTA GRP'!AD$26)</f>
        <v>0</v>
      </c>
      <c r="F20" s="7">
        <f>IF('DELTA GRP'!AE25=0,0,'DELTA GRP'!AE25)+IF('DELTA GRP'!AE$26=0,0,'DELTA GRP'!AE$26)</f>
        <v>0</v>
      </c>
      <c r="G20" s="7">
        <f>IF('DELTA GRP'!AF25=0,0,'DELTA GRP'!AF25)+IF('DELTA GRP'!AF$26=0,0,'DELTA GRP'!AF$26)</f>
        <v>0</v>
      </c>
      <c r="H20" s="7">
        <f>IF('DELTA GRP'!AG25=0,0,'DELTA GRP'!AG25)+IF('DELTA GRP'!AG$26=0,0,'DELTA GRP'!AG$26)</f>
        <v>0</v>
      </c>
      <c r="I20" s="7">
        <f>IF('DELTA GRP'!AH25=0,0,'DELTA GRP'!AH25)+IF('DELTA GRP'!AH$26=0,0,'DELTA GRP'!AH$26)</f>
        <v>0</v>
      </c>
      <c r="J20" s="7">
        <f>IF('DELTA GRP'!AI25=0,0,'DELTA GRP'!AI25)+IF('DELTA GRP'!AI$26=0,0,'DELTA GRP'!AI$26)</f>
        <v>0</v>
      </c>
      <c r="K20" s="7">
        <f>IF('DELTA GRP'!AJ25=0,0,'DELTA GRP'!AJ25)+IF('DELTA GRP'!AJ$26=0,0,'DELTA GRP'!AJ$26)</f>
        <v>0</v>
      </c>
      <c r="L20" s="7">
        <f>IF('DELTA GRP'!AK25=0,0,'DELTA GRP'!AK25)+IF('DELTA GRP'!AK$26=0,0,'DELTA GRP'!AK$26)</f>
        <v>0</v>
      </c>
      <c r="M20" s="7">
        <f>IF('DELTA GRP'!AL25=0,0,'DELTA GRP'!AL25)+IF('DELTA GRP'!AL$26=0,0,'DELTA GRP'!AL$26)</f>
        <v>0</v>
      </c>
      <c r="N20" s="7">
        <f>IF('DELTA GRP'!AM25=0,0,'DELTA GRP'!AM25)+IF('DELTA GRP'!AM$26=0,0,'DELTA GRP'!AM$26)</f>
        <v>0</v>
      </c>
      <c r="O20" s="7">
        <f>IF('DELTA GRP'!AN25=0,0,'DELTA GRP'!AN25)+IF('DELTA GRP'!AN$26=0,0,'DELTA GRP'!AN$26)</f>
        <v>0</v>
      </c>
      <c r="P20" s="11">
        <f t="shared" si="0"/>
        <v>0</v>
      </c>
      <c r="Q20" s="538">
        <f>P20*'DELTA GRP'!X25</f>
        <v>0</v>
      </c>
      <c r="R20" s="538">
        <f>P20*'DELTA GRP'!U25</f>
        <v>0</v>
      </c>
    </row>
  </sheetData>
  <autoFilter ref="P6:R16" xr:uid="{00000000-0009-0000-0000-000004000000}"/>
  <mergeCells count="4">
    <mergeCell ref="N3:P3"/>
    <mergeCell ref="B4:F4"/>
    <mergeCell ref="G4:N4"/>
    <mergeCell ref="A3:M3"/>
  </mergeCells>
  <phoneticPr fontId="7" type="noConversion"/>
  <conditionalFormatting sqref="A6:B6">
    <cfRule type="dataBar" priority="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{6CBF4470-5C01-41B2-89ED-7A3E98072545}</x14:id>
        </ext>
      </extLst>
    </cfRule>
  </conditionalFormatting>
  <conditionalFormatting sqref="C6:O6">
    <cfRule type="dataBar" priority="6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{A0DACD65-9FD2-44D1-A619-16CC0F08328D}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fitToWidth="0" orientation="landscape" horizontalDpi="1200" verticalDpi="1200" r:id="rId1"/>
  <headerFooter differentFirst="1">
    <oddHeader>&amp;CDelta GRP</oddHeader>
    <oddFooter>Stran &amp;P od &amp;N</oddFooter>
    <firstFooter>&amp;CStran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CBF4470-5C01-41B2-89ED-7A3E9807254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A6:B6</xm:sqref>
        </x14:conditionalFormatting>
        <x14:conditionalFormatting xmlns:xm="http://schemas.microsoft.com/office/excel/2006/main">
          <x14:cfRule type="dataBar" id="{A0DACD65-9FD2-44D1-A619-16CC0F0832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C6:O6</xm:sqref>
        </x14:conditionalFormatting>
      </x14:conditionalFormattings>
    </ex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5F36A-D45F-45AA-94FB-24BE633988C4}">
  <dimension ref="A1:R90"/>
  <sheetViews>
    <sheetView showGridLines="0" zoomScaleNormal="100" workbookViewId="0">
      <selection activeCell="A7" sqref="A7:XFD7"/>
    </sheetView>
  </sheetViews>
  <sheetFormatPr defaultRowHeight="15.9"/>
  <cols>
    <col min="1" max="1" width="11.85546875" customWidth="1"/>
    <col min="2" max="2" width="3.7109375" customWidth="1"/>
    <col min="3" max="18" width="5.640625" customWidth="1"/>
  </cols>
  <sheetData>
    <row r="1" spans="1:18" ht="24.65" customHeight="1">
      <c r="A1" s="8" t="s">
        <v>5</v>
      </c>
      <c r="B1" s="12"/>
      <c r="C1" s="9"/>
      <c r="D1" s="9"/>
      <c r="E1" s="117"/>
      <c r="F1" s="107"/>
      <c r="G1" s="9"/>
      <c r="H1" s="117" t="s">
        <v>11</v>
      </c>
      <c r="I1" s="107">
        <f>'DELTA WOOD'!AC4</f>
        <v>0</v>
      </c>
      <c r="J1" s="107"/>
      <c r="K1" s="107"/>
      <c r="L1" s="107"/>
      <c r="M1" s="9"/>
      <c r="N1" s="9"/>
      <c r="O1" s="9"/>
      <c r="P1" s="3"/>
      <c r="Q1" s="3"/>
      <c r="R1" s="3"/>
    </row>
    <row r="2" spans="1:18" ht="14.5" customHeight="1">
      <c r="A2" s="6" t="s">
        <v>368</v>
      </c>
      <c r="B2" s="12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366" t="s">
        <v>376</v>
      </c>
      <c r="Q2" s="25"/>
      <c r="R2" s="25"/>
    </row>
    <row r="3" spans="1:18" ht="25.5" customHeight="1">
      <c r="A3" s="704">
        <f>'GRP - PRODUCTION LIST'!A3</f>
        <v>0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486"/>
      <c r="O3" s="487"/>
      <c r="P3" s="707">
        <f>'GRP - PRODUCTION LIST'!N3</f>
        <v>0</v>
      </c>
      <c r="Q3" s="707"/>
      <c r="R3" s="701"/>
    </row>
    <row r="4" spans="1:18" ht="25" customHeight="1">
      <c r="A4" s="6"/>
      <c r="B4" s="702"/>
      <c r="C4" s="702"/>
      <c r="D4" s="702"/>
      <c r="E4" s="702"/>
      <c r="F4" s="702"/>
      <c r="G4" s="703"/>
      <c r="H4" s="703"/>
      <c r="I4" s="703"/>
      <c r="J4" s="703"/>
      <c r="K4" s="703"/>
      <c r="L4" s="703"/>
      <c r="M4" s="703"/>
      <c r="N4" s="44"/>
      <c r="O4" s="44"/>
      <c r="P4" s="26" t="e">
        <f>SUM(P7:P85)</f>
        <v>#REF!</v>
      </c>
      <c r="Q4" s="114" t="e">
        <f>SUM(Q7:Q85)</f>
        <v>#REF!</v>
      </c>
      <c r="R4" s="114" t="e">
        <f>SUM(R7:R85)</f>
        <v>#REF!</v>
      </c>
    </row>
    <row r="5" spans="1:18" ht="30" hidden="1">
      <c r="A5" s="6"/>
      <c r="B5" s="388"/>
      <c r="C5" s="484" t="s">
        <v>50</v>
      </c>
      <c r="D5" s="484" t="s">
        <v>51</v>
      </c>
      <c r="E5" s="484" t="s">
        <v>52</v>
      </c>
      <c r="F5" s="484" t="s">
        <v>53</v>
      </c>
      <c r="G5" s="484" t="s">
        <v>54</v>
      </c>
      <c r="H5" s="484" t="s">
        <v>55</v>
      </c>
      <c r="I5" s="484" t="s">
        <v>56</v>
      </c>
      <c r="J5" s="484" t="s">
        <v>57</v>
      </c>
      <c r="K5" s="484" t="s">
        <v>58</v>
      </c>
      <c r="L5" s="484" t="s">
        <v>59</v>
      </c>
      <c r="M5" s="484" t="s">
        <v>60</v>
      </c>
      <c r="N5" s="264" t="s">
        <v>61</v>
      </c>
      <c r="O5" s="264" t="s">
        <v>62</v>
      </c>
      <c r="P5" s="26"/>
      <c r="Q5" s="114"/>
      <c r="R5" s="114"/>
    </row>
    <row r="6" spans="1:18" ht="48.65" customHeight="1">
      <c r="A6" s="367" t="s">
        <v>370</v>
      </c>
      <c r="B6" s="111" t="s">
        <v>377</v>
      </c>
      <c r="C6" s="485" t="s">
        <v>127</v>
      </c>
      <c r="D6" s="485" t="s">
        <v>20</v>
      </c>
      <c r="E6" s="485" t="s">
        <v>128</v>
      </c>
      <c r="F6" s="485" t="s">
        <v>129</v>
      </c>
      <c r="G6" s="485" t="s">
        <v>130</v>
      </c>
      <c r="H6" s="485" t="s">
        <v>131</v>
      </c>
      <c r="I6" s="485" t="s">
        <v>132</v>
      </c>
      <c r="J6" s="485" t="s">
        <v>133</v>
      </c>
      <c r="K6" s="485" t="s">
        <v>134</v>
      </c>
      <c r="L6" s="485" t="s">
        <v>135</v>
      </c>
      <c r="M6" s="485" t="s">
        <v>136</v>
      </c>
      <c r="N6" s="485" t="s">
        <v>39</v>
      </c>
      <c r="O6" s="485" t="s">
        <v>137</v>
      </c>
      <c r="P6" s="111" t="s">
        <v>373</v>
      </c>
      <c r="Q6" s="110" t="s">
        <v>374</v>
      </c>
      <c r="R6" s="110" t="s">
        <v>375</v>
      </c>
    </row>
    <row r="7" spans="1:18" ht="16" customHeight="1">
      <c r="A7" s="43" t="str">
        <f>'DELTA WOOD'!D12</f>
        <v>D-GI1-W</v>
      </c>
      <c r="B7" s="108" t="str">
        <f>IF('DELTA WOOD'!E12=0,"",'DELTA WOOD'!E12)</f>
        <v/>
      </c>
      <c r="C7" s="368">
        <f>IF('DELTA WOOD'!AC12=0,0,'DELTA WOOD'!AC12)+IF('DELTA WOOD'!AC$15=0,0,'DELTA WOOD'!AC$15)</f>
        <v>0</v>
      </c>
      <c r="D7" s="368">
        <f>IF('DELTA WOOD'!AD12=0,0,'DELTA WOOD'!AD12)+IF('DELTA WOOD'!AD$15=0,0,'DELTA WOOD'!AD$15)</f>
        <v>0</v>
      </c>
      <c r="E7" s="368">
        <f>IF('DELTA WOOD'!AE12=0,0,'DELTA WOOD'!AE12)+IF('DELTA WOOD'!AE$15=0,0,'DELTA WOOD'!AE$15)</f>
        <v>0</v>
      </c>
      <c r="F7" s="368">
        <f>IF('DELTA WOOD'!AF12=0,0,'DELTA WOOD'!AF12)+IF('DELTA WOOD'!AF$15=0,0,'DELTA WOOD'!AF$15)</f>
        <v>0</v>
      </c>
      <c r="G7" s="368">
        <f>IF('DELTA WOOD'!AG12=0,0,'DELTA WOOD'!AG12)+IF('DELTA WOOD'!AG$15=0,0,'DELTA WOOD'!AG$15)</f>
        <v>0</v>
      </c>
      <c r="H7" s="368">
        <f>IF('DELTA WOOD'!AH12=0,0,'DELTA WOOD'!AH12)+IF('DELTA WOOD'!AH$15=0,0,'DELTA WOOD'!AH$15)</f>
        <v>0</v>
      </c>
      <c r="I7" s="368">
        <f>IF('DELTA WOOD'!AI12=0,0,'DELTA WOOD'!AI12)+IF('DELTA WOOD'!AI$15=0,0,'DELTA WOOD'!AI$15)</f>
        <v>0</v>
      </c>
      <c r="J7" s="368">
        <f>IF('DELTA WOOD'!AJ12=0,0,'DELTA WOOD'!AJ12)+IF('DELTA WOOD'!AJ$15=0,0,'DELTA WOOD'!AJ$15)</f>
        <v>0</v>
      </c>
      <c r="K7" s="368">
        <f>IF('DELTA WOOD'!AK12=0,0,'DELTA WOOD'!AK12)+IF('DELTA WOOD'!AK$15=0,0,'DELTA WOOD'!AK$15)</f>
        <v>0</v>
      </c>
      <c r="L7" s="368">
        <f>IF('DELTA WOOD'!AL12=0,0,'DELTA WOOD'!AL12)+IF('DELTA WOOD'!AL$15=0,0,'DELTA WOOD'!AL$15)</f>
        <v>0</v>
      </c>
      <c r="M7" s="368">
        <f>IF('DELTA WOOD'!AM12=0,0,'DELTA WOOD'!AM12)+IF('DELTA WOOD'!AM$15=0,0,'DELTA WOOD'!AM$15)</f>
        <v>0</v>
      </c>
      <c r="N7" s="368">
        <f>IF('DELTA WOOD'!AN12=0,0,'DELTA WOOD'!AN12)+IF('DELTA WOOD'!AN$15=0,0,'DELTA WOOD'!AN$15)</f>
        <v>0</v>
      </c>
      <c r="O7" s="368">
        <f>IF('DELTA WOOD'!AO12=0,0,'DELTA WOOD'!AO12)+IF('DELTA WOOD'!AO$15=0,0,'DELTA WOOD'!AO$15)</f>
        <v>0</v>
      </c>
      <c r="P7" s="369">
        <f>SUM(C7:O7)</f>
        <v>0</v>
      </c>
      <c r="Q7" s="370">
        <f>P7*'DELTA WOOD'!X12</f>
        <v>0</v>
      </c>
      <c r="R7" s="370">
        <f>P7*'DELTA WOOD'!U12</f>
        <v>0</v>
      </c>
    </row>
    <row r="8" spans="1:18" ht="16" customHeight="1">
      <c r="A8" s="43" t="str">
        <f>'DELTA WOOD'!D13</f>
        <v>D-GI2-W</v>
      </c>
      <c r="B8" s="108" t="str">
        <f>IF('DELTA WOOD'!E13=0,"",'DELTA WOOD'!E13)</f>
        <v/>
      </c>
      <c r="C8" s="368">
        <f>IF('DELTA WOOD'!AC13=0,0,'DELTA WOOD'!AC13)+IF('DELTA WOOD'!AC$15=0,0,'DELTA WOOD'!AC$15)</f>
        <v>0</v>
      </c>
      <c r="D8" s="368">
        <f>IF('DELTA WOOD'!AD13=0,0,'DELTA WOOD'!AD13)+IF('DELTA WOOD'!AD$15=0,0,'DELTA WOOD'!AD$15)</f>
        <v>0</v>
      </c>
      <c r="E8" s="368">
        <f>IF('DELTA WOOD'!AE13=0,0,'DELTA WOOD'!AE13)+IF('DELTA WOOD'!AE$15=0,0,'DELTA WOOD'!AE$15)</f>
        <v>0</v>
      </c>
      <c r="F8" s="368">
        <f>IF('DELTA WOOD'!AF13=0,0,'DELTA WOOD'!AF13)+IF('DELTA WOOD'!AF$15=0,0,'DELTA WOOD'!AF$15)</f>
        <v>0</v>
      </c>
      <c r="G8" s="368">
        <f>IF('DELTA WOOD'!AG13=0,0,'DELTA WOOD'!AG13)+IF('DELTA WOOD'!AG$15=0,0,'DELTA WOOD'!AG$15)</f>
        <v>0</v>
      </c>
      <c r="H8" s="368">
        <f>IF('DELTA WOOD'!AH13=0,0,'DELTA WOOD'!AH13)+IF('DELTA WOOD'!AH$15=0,0,'DELTA WOOD'!AH$15)</f>
        <v>0</v>
      </c>
      <c r="I8" s="368">
        <f>IF('DELTA WOOD'!AI13=0,0,'DELTA WOOD'!AI13)+IF('DELTA WOOD'!AI$15=0,0,'DELTA WOOD'!AI$15)</f>
        <v>0</v>
      </c>
      <c r="J8" s="368">
        <f>IF('DELTA WOOD'!AJ13=0,0,'DELTA WOOD'!AJ13)+IF('DELTA WOOD'!AJ$15=0,0,'DELTA WOOD'!AJ$15)</f>
        <v>0</v>
      </c>
      <c r="K8" s="368">
        <f>IF('DELTA WOOD'!AK13=0,0,'DELTA WOOD'!AK13)+IF('DELTA WOOD'!AK$15=0,0,'DELTA WOOD'!AK$15)</f>
        <v>0</v>
      </c>
      <c r="L8" s="368">
        <f>IF('DELTA WOOD'!AL13=0,0,'DELTA WOOD'!AL13)+IF('DELTA WOOD'!AL$15=0,0,'DELTA WOOD'!AL$15)</f>
        <v>0</v>
      </c>
      <c r="M8" s="368">
        <f>IF('DELTA WOOD'!AM13=0,0,'DELTA WOOD'!AM13)+IF('DELTA WOOD'!AM$15=0,0,'DELTA WOOD'!AM$15)</f>
        <v>0</v>
      </c>
      <c r="N8" s="368">
        <f>IF('DELTA WOOD'!AN13=0,0,'DELTA WOOD'!AN13)+IF('DELTA WOOD'!AN$15=0,0,'DELTA WOOD'!AN$15)</f>
        <v>0</v>
      </c>
      <c r="O8" s="368">
        <f>IF('DELTA WOOD'!AO13=0,0,'DELTA WOOD'!AO13)+IF('DELTA WOOD'!AO$15=0,0,'DELTA WOOD'!AO$15)</f>
        <v>0</v>
      </c>
      <c r="P8" s="369">
        <f t="shared" ref="P8:P25" si="0">SUM(C8:O8)</f>
        <v>0</v>
      </c>
      <c r="Q8" s="370">
        <f>P8*'DELTA WOOD'!X13</f>
        <v>0</v>
      </c>
      <c r="R8" s="370">
        <f>P8*'DELTA WOOD'!U13</f>
        <v>0</v>
      </c>
    </row>
    <row r="9" spans="1:18" ht="16" customHeight="1">
      <c r="A9" s="43" t="str">
        <f>'DELTA WOOD'!D14</f>
        <v>D-GI3-W</v>
      </c>
      <c r="B9" s="108" t="str">
        <f>IF('DELTA WOOD'!E14=0,"",'DELTA WOOD'!E14)</f>
        <v/>
      </c>
      <c r="C9" s="368">
        <f>IF('DELTA WOOD'!AC14=0,0,'DELTA WOOD'!AC14)+IF('DELTA WOOD'!AC$15=0,0,'DELTA WOOD'!AC$15)</f>
        <v>0</v>
      </c>
      <c r="D9" s="368">
        <f>IF('DELTA WOOD'!AD14=0,0,'DELTA WOOD'!AD14)+IF('DELTA WOOD'!AD$15=0,0,'DELTA WOOD'!AD$15)</f>
        <v>0</v>
      </c>
      <c r="E9" s="368">
        <f>IF('DELTA WOOD'!AE14=0,0,'DELTA WOOD'!AE14)+IF('DELTA WOOD'!AE$15=0,0,'DELTA WOOD'!AE$15)</f>
        <v>0</v>
      </c>
      <c r="F9" s="368">
        <f>IF('DELTA WOOD'!AF14=0,0,'DELTA WOOD'!AF14)+IF('DELTA WOOD'!AF$15=0,0,'DELTA WOOD'!AF$15)</f>
        <v>0</v>
      </c>
      <c r="G9" s="368">
        <f>IF('DELTA WOOD'!AG14=0,0,'DELTA WOOD'!AG14)+IF('DELTA WOOD'!AG$15=0,0,'DELTA WOOD'!AG$15)</f>
        <v>0</v>
      </c>
      <c r="H9" s="368">
        <f>IF('DELTA WOOD'!AH14=0,0,'DELTA WOOD'!AH14)+IF('DELTA WOOD'!AH$15=0,0,'DELTA WOOD'!AH$15)</f>
        <v>0</v>
      </c>
      <c r="I9" s="368">
        <f>IF('DELTA WOOD'!AI14=0,0,'DELTA WOOD'!AI14)+IF('DELTA WOOD'!AI$15=0,0,'DELTA WOOD'!AI$15)</f>
        <v>0</v>
      </c>
      <c r="J9" s="368">
        <f>IF('DELTA WOOD'!AJ14=0,0,'DELTA WOOD'!AJ14)+IF('DELTA WOOD'!AJ$15=0,0,'DELTA WOOD'!AJ$15)</f>
        <v>0</v>
      </c>
      <c r="K9" s="368">
        <f>IF('DELTA WOOD'!AK14=0,0,'DELTA WOOD'!AK14)+IF('DELTA WOOD'!AK$15=0,0,'DELTA WOOD'!AK$15)</f>
        <v>0</v>
      </c>
      <c r="L9" s="368">
        <f>IF('DELTA WOOD'!AL14=0,0,'DELTA WOOD'!AL14)+IF('DELTA WOOD'!AL$15=0,0,'DELTA WOOD'!AL$15)</f>
        <v>0</v>
      </c>
      <c r="M9" s="368">
        <f>IF('DELTA WOOD'!AM14=0,0,'DELTA WOOD'!AM14)+IF('DELTA WOOD'!AM$15=0,0,'DELTA WOOD'!AM$15)</f>
        <v>0</v>
      </c>
      <c r="N9" s="368">
        <f>IF('DELTA WOOD'!AN14=0,0,'DELTA WOOD'!AN14)+IF('DELTA WOOD'!AN$15=0,0,'DELTA WOOD'!AN$15)</f>
        <v>0</v>
      </c>
      <c r="O9" s="368">
        <f>IF('DELTA WOOD'!AO14=0,0,'DELTA WOOD'!AO14)+IF('DELTA WOOD'!AO$15=0,0,'DELTA WOOD'!AO$15)</f>
        <v>0</v>
      </c>
      <c r="P9" s="369">
        <f t="shared" si="0"/>
        <v>0</v>
      </c>
      <c r="Q9" s="370">
        <f>P9*'DELTA WOOD'!X14</f>
        <v>0</v>
      </c>
      <c r="R9" s="370">
        <f>P9*'DELTA WOOD'!U14</f>
        <v>0</v>
      </c>
    </row>
    <row r="10" spans="1:18" ht="16" customHeight="1">
      <c r="A10" s="43"/>
      <c r="B10" s="108"/>
      <c r="C10" s="368"/>
      <c r="D10" s="368"/>
      <c r="E10" s="368"/>
      <c r="F10" s="368"/>
      <c r="G10" s="368"/>
      <c r="H10" s="368"/>
      <c r="I10" s="368"/>
      <c r="J10" s="368"/>
      <c r="K10" s="368"/>
      <c r="L10" s="368"/>
      <c r="M10" s="368"/>
      <c r="N10" s="368"/>
      <c r="O10" s="368"/>
      <c r="P10" s="369">
        <f t="shared" si="0"/>
        <v>0</v>
      </c>
      <c r="Q10" s="370">
        <f>P10*'DELTA WOOD'!X15</f>
        <v>0</v>
      </c>
      <c r="R10" s="370">
        <f>P10*'DELTA WOOD'!U15</f>
        <v>0</v>
      </c>
    </row>
    <row r="11" spans="1:18" ht="16" customHeight="1">
      <c r="A11" s="43" t="str">
        <f>'DELTA WOOD'!D17</f>
        <v>D-PO1-W</v>
      </c>
      <c r="B11" s="108" t="str">
        <f>IF('DELTA WOOD'!E17=0,"",'DELTA WOOD'!E17)</f>
        <v/>
      </c>
      <c r="C11" s="368">
        <f>IF('DELTA WOOD'!AC17=0,0,'DELTA WOOD'!AC17)+IF('DELTA WOOD'!AC$21=0,0,'DELTA WOOD'!AC$21)</f>
        <v>0</v>
      </c>
      <c r="D11" s="368">
        <f>IF('DELTA WOOD'!AD17=0,0,'DELTA WOOD'!AD17)+IF('DELTA WOOD'!AD$21=0,0,'DELTA WOOD'!AD$21)</f>
        <v>0</v>
      </c>
      <c r="E11" s="368">
        <f>IF('DELTA WOOD'!AE17=0,0,'DELTA WOOD'!AE17)+IF('DELTA WOOD'!AE$21=0,0,'DELTA WOOD'!AE$21)</f>
        <v>0</v>
      </c>
      <c r="F11" s="368">
        <f>IF('DELTA WOOD'!AF17=0,0,'DELTA WOOD'!AF17)+IF('DELTA WOOD'!AF$21=0,0,'DELTA WOOD'!AF$21)</f>
        <v>0</v>
      </c>
      <c r="G11" s="368">
        <f>IF('DELTA WOOD'!AG17=0,0,'DELTA WOOD'!AG17)+IF('DELTA WOOD'!AG$21=0,0,'DELTA WOOD'!AG$21)</f>
        <v>0</v>
      </c>
      <c r="H11" s="368">
        <f>IF('DELTA WOOD'!AH17=0,0,'DELTA WOOD'!AH17)+IF('DELTA WOOD'!AH$21=0,0,'DELTA WOOD'!AH$21)</f>
        <v>0</v>
      </c>
      <c r="I11" s="368">
        <f>IF('DELTA WOOD'!AI17=0,0,'DELTA WOOD'!AI17)+IF('DELTA WOOD'!AI$21=0,0,'DELTA WOOD'!AI$21)</f>
        <v>0</v>
      </c>
      <c r="J11" s="368">
        <f>IF('DELTA WOOD'!AJ17=0,0,'DELTA WOOD'!AJ17)+IF('DELTA WOOD'!AJ$21=0,0,'DELTA WOOD'!AJ$21)</f>
        <v>0</v>
      </c>
      <c r="K11" s="368">
        <f>IF('DELTA WOOD'!AK17=0,0,'DELTA WOOD'!AK17)+IF('DELTA WOOD'!AK$21=0,0,'DELTA WOOD'!AK$21)</f>
        <v>0</v>
      </c>
      <c r="L11" s="368">
        <f>IF('DELTA WOOD'!AL17=0,0,'DELTA WOOD'!AL17)+IF('DELTA WOOD'!AL$21=0,0,'DELTA WOOD'!AL$21)</f>
        <v>0</v>
      </c>
      <c r="M11" s="368">
        <f>IF('DELTA WOOD'!AM17=0,0,'DELTA WOOD'!AM17)+IF('DELTA WOOD'!AM$21=0,0,'DELTA WOOD'!AM$21)</f>
        <v>0</v>
      </c>
      <c r="N11" s="368">
        <f>IF('DELTA WOOD'!AN17=0,0,'DELTA WOOD'!AN17)+IF('DELTA WOOD'!AN$21=0,0,'DELTA WOOD'!AN$21)</f>
        <v>0</v>
      </c>
      <c r="O11" s="368">
        <f>IF('DELTA WOOD'!AO17=0,0,'DELTA WOOD'!AO17)+IF('DELTA WOOD'!AO$21=0,0,'DELTA WOOD'!AO$21)</f>
        <v>0</v>
      </c>
      <c r="P11" s="369">
        <f t="shared" si="0"/>
        <v>0</v>
      </c>
      <c r="Q11" s="370">
        <f>P11*'DELTA WOOD'!X17</f>
        <v>0</v>
      </c>
      <c r="R11" s="370">
        <f>P11*'DELTA WOOD'!U17</f>
        <v>0</v>
      </c>
    </row>
    <row r="12" spans="1:18" ht="16" customHeight="1">
      <c r="A12" s="43" t="str">
        <f>'DELTA WOOD'!D18</f>
        <v>D-PO2-W</v>
      </c>
      <c r="B12" s="108" t="str">
        <f>IF('DELTA WOOD'!E18=0,"",'DELTA WOOD'!E18)</f>
        <v/>
      </c>
      <c r="C12" s="368">
        <f>IF('DELTA WOOD'!AC18=0,0,'DELTA WOOD'!AC18)+IF('DELTA WOOD'!AC$21=0,0,'DELTA WOOD'!AC$21)</f>
        <v>0</v>
      </c>
      <c r="D12" s="368">
        <f>IF('DELTA WOOD'!AD18=0,0,'DELTA WOOD'!AD18)+IF('DELTA WOOD'!AD$21=0,0,'DELTA WOOD'!AD$21)</f>
        <v>0</v>
      </c>
      <c r="E12" s="368">
        <f>IF('DELTA WOOD'!AE18=0,0,'DELTA WOOD'!AE18)+IF('DELTA WOOD'!AE$21=0,0,'DELTA WOOD'!AE$21)</f>
        <v>0</v>
      </c>
      <c r="F12" s="368">
        <f>IF('DELTA WOOD'!AF18=0,0,'DELTA WOOD'!AF18)+IF('DELTA WOOD'!AF$21=0,0,'DELTA WOOD'!AF$21)</f>
        <v>0</v>
      </c>
      <c r="G12" s="368">
        <f>IF('DELTA WOOD'!AG18=0,0,'DELTA WOOD'!AG18)+IF('DELTA WOOD'!AG$21=0,0,'DELTA WOOD'!AG$21)</f>
        <v>0</v>
      </c>
      <c r="H12" s="368">
        <f>IF('DELTA WOOD'!AH18=0,0,'DELTA WOOD'!AH18)+IF('DELTA WOOD'!AH$21=0,0,'DELTA WOOD'!AH$21)</f>
        <v>0</v>
      </c>
      <c r="I12" s="368">
        <f>IF('DELTA WOOD'!AI18=0,0,'DELTA WOOD'!AI18)+IF('DELTA WOOD'!AI$21=0,0,'DELTA WOOD'!AI$21)</f>
        <v>0</v>
      </c>
      <c r="J12" s="368">
        <f>IF('DELTA WOOD'!AJ18=0,0,'DELTA WOOD'!AJ18)+IF('DELTA WOOD'!AJ$21=0,0,'DELTA WOOD'!AJ$21)</f>
        <v>0</v>
      </c>
      <c r="K12" s="368">
        <f>IF('DELTA WOOD'!AK18=0,0,'DELTA WOOD'!AK18)+IF('DELTA WOOD'!AK$21=0,0,'DELTA WOOD'!AK$21)</f>
        <v>0</v>
      </c>
      <c r="L12" s="368">
        <f>IF('DELTA WOOD'!AL18=0,0,'DELTA WOOD'!AL18)+IF('DELTA WOOD'!AL$21=0,0,'DELTA WOOD'!AL$21)</f>
        <v>0</v>
      </c>
      <c r="M12" s="368">
        <f>IF('DELTA WOOD'!AM18=0,0,'DELTA WOOD'!AM18)+IF('DELTA WOOD'!AM$21=0,0,'DELTA WOOD'!AM$21)</f>
        <v>0</v>
      </c>
      <c r="N12" s="368">
        <f>IF('DELTA WOOD'!AN18=0,0,'DELTA WOOD'!AN18)+IF('DELTA WOOD'!AN$21=0,0,'DELTA WOOD'!AN$21)</f>
        <v>0</v>
      </c>
      <c r="O12" s="368">
        <f>IF('DELTA WOOD'!AO18=0,0,'DELTA WOOD'!AO18)+IF('DELTA WOOD'!AO$21=0,0,'DELTA WOOD'!AO$21)</f>
        <v>0</v>
      </c>
      <c r="P12" s="369">
        <f t="shared" si="0"/>
        <v>0</v>
      </c>
      <c r="Q12" s="370">
        <f>P12*'DELTA WOOD'!X18</f>
        <v>0</v>
      </c>
      <c r="R12" s="370">
        <f>P12*'DELTA WOOD'!U18</f>
        <v>0</v>
      </c>
    </row>
    <row r="13" spans="1:18" ht="16" customHeight="1">
      <c r="A13" s="43" t="str">
        <f>'DELTA WOOD'!D19</f>
        <v>D-PO3-W</v>
      </c>
      <c r="B13" s="108" t="str">
        <f>IF('DELTA WOOD'!E19=0,"",'DELTA WOOD'!E19)</f>
        <v/>
      </c>
      <c r="C13" s="368">
        <f>IF('DELTA WOOD'!AC19=0,0,'DELTA WOOD'!AC19)+IF('DELTA WOOD'!AC$21=0,0,'DELTA WOOD'!AC$21)</f>
        <v>0</v>
      </c>
      <c r="D13" s="368">
        <f>IF('DELTA WOOD'!AD19=0,0,'DELTA WOOD'!AD19)+IF('DELTA WOOD'!AD$21=0,0,'DELTA WOOD'!AD$21)</f>
        <v>0</v>
      </c>
      <c r="E13" s="368">
        <f>IF('DELTA WOOD'!AE19=0,0,'DELTA WOOD'!AE19)+IF('DELTA WOOD'!AE$21=0,0,'DELTA WOOD'!AE$21)</f>
        <v>0</v>
      </c>
      <c r="F13" s="368">
        <f>IF('DELTA WOOD'!AF19=0,0,'DELTA WOOD'!AF19)+IF('DELTA WOOD'!AF$21=0,0,'DELTA WOOD'!AF$21)</f>
        <v>0</v>
      </c>
      <c r="G13" s="368">
        <f>IF('DELTA WOOD'!AG19=0,0,'DELTA WOOD'!AG19)+IF('DELTA WOOD'!AG$21=0,0,'DELTA WOOD'!AG$21)</f>
        <v>0</v>
      </c>
      <c r="H13" s="368">
        <f>IF('DELTA WOOD'!AH19=0,0,'DELTA WOOD'!AH19)+IF('DELTA WOOD'!AH$21=0,0,'DELTA WOOD'!AH$21)</f>
        <v>0</v>
      </c>
      <c r="I13" s="368">
        <f>IF('DELTA WOOD'!AI19=0,0,'DELTA WOOD'!AI19)+IF('DELTA WOOD'!AI$21=0,0,'DELTA WOOD'!AI$21)</f>
        <v>0</v>
      </c>
      <c r="J13" s="368">
        <f>IF('DELTA WOOD'!AJ19=0,0,'DELTA WOOD'!AJ19)+IF('DELTA WOOD'!AJ$21=0,0,'DELTA WOOD'!AJ$21)</f>
        <v>0</v>
      </c>
      <c r="K13" s="368">
        <f>IF('DELTA WOOD'!AK19=0,0,'DELTA WOOD'!AK19)+IF('DELTA WOOD'!AK$21=0,0,'DELTA WOOD'!AK$21)</f>
        <v>0</v>
      </c>
      <c r="L13" s="368">
        <f>IF('DELTA WOOD'!AL19=0,0,'DELTA WOOD'!AL19)+IF('DELTA WOOD'!AL$21=0,0,'DELTA WOOD'!AL$21)</f>
        <v>0</v>
      </c>
      <c r="M13" s="368">
        <f>IF('DELTA WOOD'!AM19=0,0,'DELTA WOOD'!AM19)+IF('DELTA WOOD'!AM$21=0,0,'DELTA WOOD'!AM$21)</f>
        <v>0</v>
      </c>
      <c r="N13" s="368">
        <f>IF('DELTA WOOD'!AN19=0,0,'DELTA WOOD'!AN19)+IF('DELTA WOOD'!AN$21=0,0,'DELTA WOOD'!AN$21)</f>
        <v>0</v>
      </c>
      <c r="O13" s="368">
        <f>IF('DELTA WOOD'!AO19=0,0,'DELTA WOOD'!AO19)+IF('DELTA WOOD'!AO$21=0,0,'DELTA WOOD'!AO$21)</f>
        <v>0</v>
      </c>
      <c r="P13" s="369">
        <f t="shared" si="0"/>
        <v>0</v>
      </c>
      <c r="Q13" s="370">
        <f>P13*'DELTA WOOD'!X19</f>
        <v>0</v>
      </c>
      <c r="R13" s="370">
        <f>P13*'DELTA WOOD'!U19</f>
        <v>0</v>
      </c>
    </row>
    <row r="14" spans="1:18" ht="16" customHeight="1">
      <c r="A14" s="43" t="str">
        <f>'DELTA WOOD'!D20</f>
        <v>D-PO4-W</v>
      </c>
      <c r="B14" s="108" t="str">
        <f>IF('DELTA WOOD'!E20=0,"",'DELTA WOOD'!E20)</f>
        <v/>
      </c>
      <c r="C14" s="368">
        <f>IF('DELTA WOOD'!AC20=0,0,'DELTA WOOD'!AC20)+IF('DELTA WOOD'!AC$21=0,0,'DELTA WOOD'!AC$21)</f>
        <v>0</v>
      </c>
      <c r="D14" s="368">
        <f>IF('DELTA WOOD'!AD20=0,0,'DELTA WOOD'!AD20)+IF('DELTA WOOD'!AD$21=0,0,'DELTA WOOD'!AD$21)</f>
        <v>0</v>
      </c>
      <c r="E14" s="368">
        <f>IF('DELTA WOOD'!AE20=0,0,'DELTA WOOD'!AE20)+IF('DELTA WOOD'!AE$21=0,0,'DELTA WOOD'!AE$21)</f>
        <v>0</v>
      </c>
      <c r="F14" s="368">
        <f>IF('DELTA WOOD'!AF20=0,0,'DELTA WOOD'!AF20)+IF('DELTA WOOD'!AF$21=0,0,'DELTA WOOD'!AF$21)</f>
        <v>0</v>
      </c>
      <c r="G14" s="368">
        <f>IF('DELTA WOOD'!AG20=0,0,'DELTA WOOD'!AG20)+IF('DELTA WOOD'!AG$21=0,0,'DELTA WOOD'!AG$21)</f>
        <v>0</v>
      </c>
      <c r="H14" s="368">
        <f>IF('DELTA WOOD'!AH20=0,0,'DELTA WOOD'!AH20)+IF('DELTA WOOD'!AH$21=0,0,'DELTA WOOD'!AH$21)</f>
        <v>0</v>
      </c>
      <c r="I14" s="368">
        <f>IF('DELTA WOOD'!AI20=0,0,'DELTA WOOD'!AI20)+IF('DELTA WOOD'!AI$21=0,0,'DELTA WOOD'!AI$21)</f>
        <v>0</v>
      </c>
      <c r="J14" s="368">
        <f>IF('DELTA WOOD'!AJ20=0,0,'DELTA WOOD'!AJ20)+IF('DELTA WOOD'!AJ$21=0,0,'DELTA WOOD'!AJ$21)</f>
        <v>0</v>
      </c>
      <c r="K14" s="368">
        <f>IF('DELTA WOOD'!AK20=0,0,'DELTA WOOD'!AK20)+IF('DELTA WOOD'!AK$21=0,0,'DELTA WOOD'!AK$21)</f>
        <v>0</v>
      </c>
      <c r="L14" s="368">
        <f>IF('DELTA WOOD'!AL20=0,0,'DELTA WOOD'!AL20)+IF('DELTA WOOD'!AL$21=0,0,'DELTA WOOD'!AL$21)</f>
        <v>0</v>
      </c>
      <c r="M14" s="368">
        <f>IF('DELTA WOOD'!AM20=0,0,'DELTA WOOD'!AM20)+IF('DELTA WOOD'!AM$21=0,0,'DELTA WOOD'!AM$21)</f>
        <v>0</v>
      </c>
      <c r="N14" s="368">
        <f>IF('DELTA WOOD'!AN20=0,0,'DELTA WOOD'!AN20)+IF('DELTA WOOD'!AN$21=0,0,'DELTA WOOD'!AN$21)</f>
        <v>0</v>
      </c>
      <c r="O14" s="368">
        <f>IF('DELTA WOOD'!AO20=0,0,'DELTA WOOD'!AO20)+IF('DELTA WOOD'!AO$21=0,0,'DELTA WOOD'!AO$21)</f>
        <v>0</v>
      </c>
      <c r="P14" s="369">
        <f t="shared" si="0"/>
        <v>0</v>
      </c>
      <c r="Q14" s="370">
        <f>P14*'DELTA WOOD'!X20</f>
        <v>0</v>
      </c>
      <c r="R14" s="370">
        <f>P14*'DELTA WOOD'!U20</f>
        <v>0</v>
      </c>
    </row>
    <row r="15" spans="1:18" ht="16" customHeight="1">
      <c r="A15" s="43"/>
      <c r="B15" s="108"/>
      <c r="C15" s="368"/>
      <c r="D15" s="368"/>
      <c r="E15" s="368"/>
      <c r="F15" s="368"/>
      <c r="G15" s="368"/>
      <c r="H15" s="368"/>
      <c r="I15" s="368"/>
      <c r="J15" s="368"/>
      <c r="K15" s="368"/>
      <c r="L15" s="368"/>
      <c r="M15" s="368"/>
      <c r="N15" s="368"/>
      <c r="O15" s="368"/>
      <c r="P15" s="369">
        <f t="shared" si="0"/>
        <v>0</v>
      </c>
      <c r="Q15" s="370">
        <f>P15*'DELTA WOOD'!X20</f>
        <v>0</v>
      </c>
      <c r="R15" s="370">
        <f>P15*'DELTA WOOD'!U20</f>
        <v>0</v>
      </c>
    </row>
    <row r="16" spans="1:18" ht="16" customHeight="1">
      <c r="A16" s="43" t="str">
        <f>'DELTA WOOD'!D23</f>
        <v>D-MX1.1-W</v>
      </c>
      <c r="B16" s="108" t="str">
        <f>IF('DELTA WOOD'!E23=0,"",'DELTA WOOD'!E23)</f>
        <v/>
      </c>
      <c r="C16" s="368">
        <f>IF('DELTA WOOD'!AC23=0,0,'DELTA WOOD'!AC23)+IF('DELTA WOOD'!AC$47=0,0,'DELTA WOOD'!AC$47)</f>
        <v>0</v>
      </c>
      <c r="D16" s="368">
        <f>IF('DELTA WOOD'!AD23=0,0,'DELTA WOOD'!AD23)+IF('DELTA WOOD'!AD$47=0,0,'DELTA WOOD'!AD$47)</f>
        <v>0</v>
      </c>
      <c r="E16" s="368">
        <f>IF('DELTA WOOD'!AE23=0,0,'DELTA WOOD'!AE23)+IF('DELTA WOOD'!AE$47=0,0,'DELTA WOOD'!AE$47)</f>
        <v>0</v>
      </c>
      <c r="F16" s="368">
        <f>IF('DELTA WOOD'!AF23=0,0,'DELTA WOOD'!AF23)+IF('DELTA WOOD'!AF$47=0,0,'DELTA WOOD'!AF$47)</f>
        <v>0</v>
      </c>
      <c r="G16" s="368">
        <f>IF('DELTA WOOD'!AG23=0,0,'DELTA WOOD'!AG23)+IF('DELTA WOOD'!AG$47=0,0,'DELTA WOOD'!AG$47)</f>
        <v>0</v>
      </c>
      <c r="H16" s="368">
        <f>IF('DELTA WOOD'!AH23=0,0,'DELTA WOOD'!AH23)+IF('DELTA WOOD'!AH$47=0,0,'DELTA WOOD'!AH$47)</f>
        <v>0</v>
      </c>
      <c r="I16" s="368">
        <f>IF('DELTA WOOD'!AI23=0,0,'DELTA WOOD'!AI23)+IF('DELTA WOOD'!AI$47=0,0,'DELTA WOOD'!AI$47)</f>
        <v>0</v>
      </c>
      <c r="J16" s="368">
        <f>IF('DELTA WOOD'!AJ23=0,0,'DELTA WOOD'!AJ23)+IF('DELTA WOOD'!AJ$47=0,0,'DELTA WOOD'!AJ$47)</f>
        <v>0</v>
      </c>
      <c r="K16" s="368">
        <f>IF('DELTA WOOD'!AK23=0,0,'DELTA WOOD'!AK23)+IF('DELTA WOOD'!AK$47=0,0,'DELTA WOOD'!AK$47)</f>
        <v>0</v>
      </c>
      <c r="L16" s="368">
        <f>IF('DELTA WOOD'!AL23=0,0,'DELTA WOOD'!AL23)+IF('DELTA WOOD'!AL$47=0,0,'DELTA WOOD'!AL$47)</f>
        <v>0</v>
      </c>
      <c r="M16" s="368">
        <f>IF('DELTA WOOD'!AM23=0,0,'DELTA WOOD'!AM23)+IF('DELTA WOOD'!AM$47=0,0,'DELTA WOOD'!AM$47)</f>
        <v>0</v>
      </c>
      <c r="N16" s="368">
        <f>IF('DELTA WOOD'!AN23=0,0,'DELTA WOOD'!AN23)+IF('DELTA WOOD'!AN$47=0,0,'DELTA WOOD'!AN$47)</f>
        <v>0</v>
      </c>
      <c r="O16" s="368">
        <f>IF('DELTA WOOD'!AO23=0,0,'DELTA WOOD'!AO23)+IF('DELTA WOOD'!AO$47=0,0,'DELTA WOOD'!AO$47)</f>
        <v>0</v>
      </c>
      <c r="P16" s="369">
        <f t="shared" si="0"/>
        <v>0</v>
      </c>
      <c r="Q16" s="370">
        <f>P16*'DELTA WOOD'!X23</f>
        <v>0</v>
      </c>
      <c r="R16" s="370">
        <f>P16*'DELTA WOOD'!U23</f>
        <v>0</v>
      </c>
    </row>
    <row r="17" spans="1:18" ht="16" customHeight="1">
      <c r="A17" s="43" t="str">
        <f>'DELTA WOOD'!D24</f>
        <v>D-MX1.2-W</v>
      </c>
      <c r="B17" s="108" t="str">
        <f>IF('DELTA WOOD'!E24=0,"",'DELTA WOOD'!E24)</f>
        <v/>
      </c>
      <c r="C17" s="368">
        <f>IF('DELTA WOOD'!AC24=0,0,'DELTA WOOD'!AC24)+IF('DELTA WOOD'!AC$47=0,0,'DELTA WOOD'!AC$47)</f>
        <v>0</v>
      </c>
      <c r="D17" s="368">
        <f>IF('DELTA WOOD'!AD24=0,0,'DELTA WOOD'!AD24)+IF('DELTA WOOD'!AD$47=0,0,'DELTA WOOD'!AD$47)</f>
        <v>0</v>
      </c>
      <c r="E17" s="368">
        <f>IF('DELTA WOOD'!AE24=0,0,'DELTA WOOD'!AE24)+IF('DELTA WOOD'!AE$47=0,0,'DELTA WOOD'!AE$47)</f>
        <v>0</v>
      </c>
      <c r="F17" s="368">
        <f>IF('DELTA WOOD'!AF24=0,0,'DELTA WOOD'!AF24)+IF('DELTA WOOD'!AF$47=0,0,'DELTA WOOD'!AF$47)</f>
        <v>0</v>
      </c>
      <c r="G17" s="368">
        <f>IF('DELTA WOOD'!AG24=0,0,'DELTA WOOD'!AG24)+IF('DELTA WOOD'!AG$47=0,0,'DELTA WOOD'!AG$47)</f>
        <v>0</v>
      </c>
      <c r="H17" s="368">
        <f>IF('DELTA WOOD'!AH24=0,0,'DELTA WOOD'!AH24)+IF('DELTA WOOD'!AH$47=0,0,'DELTA WOOD'!AH$47)</f>
        <v>0</v>
      </c>
      <c r="I17" s="368">
        <f>IF('DELTA WOOD'!AI24=0,0,'DELTA WOOD'!AI24)+IF('DELTA WOOD'!AI$47=0,0,'DELTA WOOD'!AI$47)</f>
        <v>0</v>
      </c>
      <c r="J17" s="368">
        <f>IF('DELTA WOOD'!AJ24=0,0,'DELTA WOOD'!AJ24)+IF('DELTA WOOD'!AJ$47=0,0,'DELTA WOOD'!AJ$47)</f>
        <v>0</v>
      </c>
      <c r="K17" s="368">
        <f>IF('DELTA WOOD'!AK24=0,0,'DELTA WOOD'!AK24)+IF('DELTA WOOD'!AK$47=0,0,'DELTA WOOD'!AK$47)</f>
        <v>0</v>
      </c>
      <c r="L17" s="368">
        <f>IF('DELTA WOOD'!AL24=0,0,'DELTA WOOD'!AL24)+IF('DELTA WOOD'!AL$47=0,0,'DELTA WOOD'!AL$47)</f>
        <v>0</v>
      </c>
      <c r="M17" s="368">
        <f>IF('DELTA WOOD'!AM24=0,0,'DELTA WOOD'!AM24)+IF('DELTA WOOD'!AM$47=0,0,'DELTA WOOD'!AM$47)</f>
        <v>0</v>
      </c>
      <c r="N17" s="368">
        <f>IF('DELTA WOOD'!AN24=0,0,'DELTA WOOD'!AN24)+IF('DELTA WOOD'!AN$47=0,0,'DELTA WOOD'!AN$47)</f>
        <v>0</v>
      </c>
      <c r="O17" s="368">
        <f>IF('DELTA WOOD'!AO24=0,0,'DELTA WOOD'!AO24)+IF('DELTA WOOD'!AO$47=0,0,'DELTA WOOD'!AO$47)</f>
        <v>0</v>
      </c>
      <c r="P17" s="369">
        <f t="shared" si="0"/>
        <v>0</v>
      </c>
      <c r="Q17" s="370">
        <f>P17*'DELTA WOOD'!X24</f>
        <v>0</v>
      </c>
      <c r="R17" s="370">
        <f>P17*'DELTA WOOD'!U24</f>
        <v>0</v>
      </c>
    </row>
    <row r="18" spans="1:18" ht="16" customHeight="1">
      <c r="A18" s="43" t="str">
        <f>'DELTA WOOD'!D25</f>
        <v>D-MX1.3-W</v>
      </c>
      <c r="B18" s="108" t="str">
        <f>IF('DELTA WOOD'!E25=0,"",'DELTA WOOD'!E25)</f>
        <v/>
      </c>
      <c r="C18" s="368">
        <f>IF('DELTA WOOD'!AC25=0,0,'DELTA WOOD'!AC25)+IF('DELTA WOOD'!AC$47=0,0,'DELTA WOOD'!AC$47)</f>
        <v>0</v>
      </c>
      <c r="D18" s="368">
        <f>IF('DELTA WOOD'!AD25=0,0,'DELTA WOOD'!AD25)+IF('DELTA WOOD'!AD$47=0,0,'DELTA WOOD'!AD$47)</f>
        <v>0</v>
      </c>
      <c r="E18" s="368">
        <f>IF('DELTA WOOD'!AE25=0,0,'DELTA WOOD'!AE25)+IF('DELTA WOOD'!AE$47=0,0,'DELTA WOOD'!AE$47)</f>
        <v>0</v>
      </c>
      <c r="F18" s="368">
        <f>IF('DELTA WOOD'!AF25=0,0,'DELTA WOOD'!AF25)+IF('DELTA WOOD'!AF$47=0,0,'DELTA WOOD'!AF$47)</f>
        <v>0</v>
      </c>
      <c r="G18" s="368">
        <f>IF('DELTA WOOD'!AG25=0,0,'DELTA WOOD'!AG25)+IF('DELTA WOOD'!AG$47=0,0,'DELTA WOOD'!AG$47)</f>
        <v>0</v>
      </c>
      <c r="H18" s="368">
        <f>IF('DELTA WOOD'!AH25=0,0,'DELTA WOOD'!AH25)+IF('DELTA WOOD'!AH$47=0,0,'DELTA WOOD'!AH$47)</f>
        <v>0</v>
      </c>
      <c r="I18" s="368">
        <f>IF('DELTA WOOD'!AI25=0,0,'DELTA WOOD'!AI25)+IF('DELTA WOOD'!AI$47=0,0,'DELTA WOOD'!AI$47)</f>
        <v>0</v>
      </c>
      <c r="J18" s="368">
        <f>IF('DELTA WOOD'!AJ25=0,0,'DELTA WOOD'!AJ25)+IF('DELTA WOOD'!AJ$47=0,0,'DELTA WOOD'!AJ$47)</f>
        <v>0</v>
      </c>
      <c r="K18" s="368">
        <f>IF('DELTA WOOD'!AK25=0,0,'DELTA WOOD'!AK25)+IF('DELTA WOOD'!AK$47=0,0,'DELTA WOOD'!AK$47)</f>
        <v>0</v>
      </c>
      <c r="L18" s="368">
        <f>IF('DELTA WOOD'!AL25=0,0,'DELTA WOOD'!AL25)+IF('DELTA WOOD'!AL$47=0,0,'DELTA WOOD'!AL$47)</f>
        <v>0</v>
      </c>
      <c r="M18" s="368">
        <f>IF('DELTA WOOD'!AM25=0,0,'DELTA WOOD'!AM25)+IF('DELTA WOOD'!AM$47=0,0,'DELTA WOOD'!AM$47)</f>
        <v>0</v>
      </c>
      <c r="N18" s="368">
        <f>IF('DELTA WOOD'!AN25=0,0,'DELTA WOOD'!AN25)+IF('DELTA WOOD'!AN$47=0,0,'DELTA WOOD'!AN$47)</f>
        <v>0</v>
      </c>
      <c r="O18" s="368">
        <f>IF('DELTA WOOD'!AO25=0,0,'DELTA WOOD'!AO25)+IF('DELTA WOOD'!AO$47=0,0,'DELTA WOOD'!AO$47)</f>
        <v>0</v>
      </c>
      <c r="P18" s="369">
        <f t="shared" si="0"/>
        <v>0</v>
      </c>
      <c r="Q18" s="370">
        <f>P18*'DELTA WOOD'!X25</f>
        <v>0</v>
      </c>
      <c r="R18" s="370">
        <f>P18*'DELTA WOOD'!U25</f>
        <v>0</v>
      </c>
    </row>
    <row r="19" spans="1:18" ht="16" customHeight="1">
      <c r="A19" s="43" t="str">
        <f>'DELTA WOOD'!D26</f>
        <v>D-MX1.4-W</v>
      </c>
      <c r="B19" s="108" t="str">
        <f>IF('DELTA WOOD'!E26=0,"",'DELTA WOOD'!E26)</f>
        <v/>
      </c>
      <c r="C19" s="368">
        <f>IF('DELTA WOOD'!AC26=0,0,'DELTA WOOD'!AC26)+IF('DELTA WOOD'!AC$47=0,0,'DELTA WOOD'!AC$47)</f>
        <v>0</v>
      </c>
      <c r="D19" s="368">
        <f>IF('DELTA WOOD'!AD26=0,0,'DELTA WOOD'!AD26)+IF('DELTA WOOD'!AD$47=0,0,'DELTA WOOD'!AD$47)</f>
        <v>0</v>
      </c>
      <c r="E19" s="368">
        <f>IF('DELTA WOOD'!AE26=0,0,'DELTA WOOD'!AE26)+IF('DELTA WOOD'!AE$47=0,0,'DELTA WOOD'!AE$47)</f>
        <v>0</v>
      </c>
      <c r="F19" s="368">
        <f>IF('DELTA WOOD'!AF26=0,0,'DELTA WOOD'!AF26)+IF('DELTA WOOD'!AF$47=0,0,'DELTA WOOD'!AF$47)</f>
        <v>0</v>
      </c>
      <c r="G19" s="368">
        <f>IF('DELTA WOOD'!AG26=0,0,'DELTA WOOD'!AG26)+IF('DELTA WOOD'!AG$47=0,0,'DELTA WOOD'!AG$47)</f>
        <v>0</v>
      </c>
      <c r="H19" s="368">
        <f>IF('DELTA WOOD'!AH26=0,0,'DELTA WOOD'!AH26)+IF('DELTA WOOD'!AH$47=0,0,'DELTA WOOD'!AH$47)</f>
        <v>0</v>
      </c>
      <c r="I19" s="368">
        <f>IF('DELTA WOOD'!AI26=0,0,'DELTA WOOD'!AI26)+IF('DELTA WOOD'!AI$47=0,0,'DELTA WOOD'!AI$47)</f>
        <v>0</v>
      </c>
      <c r="J19" s="368">
        <f>IF('DELTA WOOD'!AJ26=0,0,'DELTA WOOD'!AJ26)+IF('DELTA WOOD'!AJ$47=0,0,'DELTA WOOD'!AJ$47)</f>
        <v>0</v>
      </c>
      <c r="K19" s="368">
        <f>IF('DELTA WOOD'!AK26=0,0,'DELTA WOOD'!AK26)+IF('DELTA WOOD'!AK$47=0,0,'DELTA WOOD'!AK$47)</f>
        <v>0</v>
      </c>
      <c r="L19" s="368">
        <f>IF('DELTA WOOD'!AL26=0,0,'DELTA WOOD'!AL26)+IF('DELTA WOOD'!AL$47=0,0,'DELTA WOOD'!AL$47)</f>
        <v>0</v>
      </c>
      <c r="M19" s="368">
        <f>IF('DELTA WOOD'!AM26=0,0,'DELTA WOOD'!AM26)+IF('DELTA WOOD'!AM$47=0,0,'DELTA WOOD'!AM$47)</f>
        <v>0</v>
      </c>
      <c r="N19" s="368">
        <f>IF('DELTA WOOD'!AN26=0,0,'DELTA WOOD'!AN26)+IF('DELTA WOOD'!AN$47=0,0,'DELTA WOOD'!AN$47)</f>
        <v>0</v>
      </c>
      <c r="O19" s="368">
        <f>IF('DELTA WOOD'!AO26=0,0,'DELTA WOOD'!AO26)+IF('DELTA WOOD'!AO$47=0,0,'DELTA WOOD'!AO$47)</f>
        <v>0</v>
      </c>
      <c r="P19" s="369">
        <f t="shared" si="0"/>
        <v>0</v>
      </c>
      <c r="Q19" s="370">
        <f>P19*'DELTA WOOD'!X26</f>
        <v>0</v>
      </c>
      <c r="R19" s="370">
        <f>P19*'DELTA WOOD'!U26</f>
        <v>0</v>
      </c>
    </row>
    <row r="20" spans="1:18" ht="16" customHeight="1">
      <c r="A20" s="43" t="str">
        <f>'DELTA WOOD'!D27</f>
        <v>D-MX2.1-W</v>
      </c>
      <c r="B20" s="108" t="str">
        <f>IF('DELTA WOOD'!E27=0,"",'DELTA WOOD'!E27)</f>
        <v/>
      </c>
      <c r="C20" s="368">
        <f>IF('DELTA WOOD'!AC27=0,0,'DELTA WOOD'!AC27)+IF('DELTA WOOD'!AC$47=0,0,'DELTA WOOD'!AC$47)</f>
        <v>0</v>
      </c>
      <c r="D20" s="368">
        <f>IF('DELTA WOOD'!AD27=0,0,'DELTA WOOD'!AD27)+IF('DELTA WOOD'!AD$47=0,0,'DELTA WOOD'!AD$47)</f>
        <v>0</v>
      </c>
      <c r="E20" s="368">
        <f>IF('DELTA WOOD'!AE27=0,0,'DELTA WOOD'!AE27)+IF('DELTA WOOD'!AE$47=0,0,'DELTA WOOD'!AE$47)</f>
        <v>0</v>
      </c>
      <c r="F20" s="368">
        <f>IF('DELTA WOOD'!AF27=0,0,'DELTA WOOD'!AF27)+IF('DELTA WOOD'!AF$47=0,0,'DELTA WOOD'!AF$47)</f>
        <v>0</v>
      </c>
      <c r="G20" s="368">
        <f>IF('DELTA WOOD'!AG27=0,0,'DELTA WOOD'!AG27)+IF('DELTA WOOD'!AG$47=0,0,'DELTA WOOD'!AG$47)</f>
        <v>0</v>
      </c>
      <c r="H20" s="368">
        <f>IF('DELTA WOOD'!AH27=0,0,'DELTA WOOD'!AH27)+IF('DELTA WOOD'!AH$47=0,0,'DELTA WOOD'!AH$47)</f>
        <v>0</v>
      </c>
      <c r="I20" s="368">
        <f>IF('DELTA WOOD'!AI27=0,0,'DELTA WOOD'!AI27)+IF('DELTA WOOD'!AI$47=0,0,'DELTA WOOD'!AI$47)</f>
        <v>0</v>
      </c>
      <c r="J20" s="368">
        <f>IF('DELTA WOOD'!AJ27=0,0,'DELTA WOOD'!AJ27)+IF('DELTA WOOD'!AJ$47=0,0,'DELTA WOOD'!AJ$47)</f>
        <v>0</v>
      </c>
      <c r="K20" s="368">
        <f>IF('DELTA WOOD'!AK27=0,0,'DELTA WOOD'!AK27)+IF('DELTA WOOD'!AK$47=0,0,'DELTA WOOD'!AK$47)</f>
        <v>0</v>
      </c>
      <c r="L20" s="368">
        <f>IF('DELTA WOOD'!AL27=0,0,'DELTA WOOD'!AL27)+IF('DELTA WOOD'!AL$47=0,0,'DELTA WOOD'!AL$47)</f>
        <v>0</v>
      </c>
      <c r="M20" s="368">
        <f>IF('DELTA WOOD'!AM27=0,0,'DELTA WOOD'!AM27)+IF('DELTA WOOD'!AM$47=0,0,'DELTA WOOD'!AM$47)</f>
        <v>0</v>
      </c>
      <c r="N20" s="368">
        <f>IF('DELTA WOOD'!AN27=0,0,'DELTA WOOD'!AN27)+IF('DELTA WOOD'!AN$47=0,0,'DELTA WOOD'!AN$47)</f>
        <v>0</v>
      </c>
      <c r="O20" s="368">
        <f>IF('DELTA WOOD'!AO27=0,0,'DELTA WOOD'!AO27)+IF('DELTA WOOD'!AO$47=0,0,'DELTA WOOD'!AO$47)</f>
        <v>0</v>
      </c>
      <c r="P20" s="369">
        <f t="shared" si="0"/>
        <v>0</v>
      </c>
      <c r="Q20" s="370">
        <f>P20*'DELTA WOOD'!X27</f>
        <v>0</v>
      </c>
      <c r="R20" s="370">
        <f>P20*'DELTA WOOD'!U27</f>
        <v>0</v>
      </c>
    </row>
    <row r="21" spans="1:18" ht="16" customHeight="1">
      <c r="A21" s="43" t="str">
        <f>'DELTA WOOD'!D28</f>
        <v>D-MX2.2-W</v>
      </c>
      <c r="B21" s="108" t="str">
        <f>IF('DELTA WOOD'!E28=0,"",'DELTA WOOD'!E28)</f>
        <v/>
      </c>
      <c r="C21" s="368">
        <f>IF('DELTA WOOD'!AC28=0,0,'DELTA WOOD'!AC28)+IF('DELTA WOOD'!AC$47=0,0,'DELTA WOOD'!AC$47)</f>
        <v>0</v>
      </c>
      <c r="D21" s="368">
        <f>IF('DELTA WOOD'!AD28=0,0,'DELTA WOOD'!AD28)+IF('DELTA WOOD'!AD$47=0,0,'DELTA WOOD'!AD$47)</f>
        <v>0</v>
      </c>
      <c r="E21" s="368">
        <f>IF('DELTA WOOD'!AE28=0,0,'DELTA WOOD'!AE28)+IF('DELTA WOOD'!AE$47=0,0,'DELTA WOOD'!AE$47)</f>
        <v>0</v>
      </c>
      <c r="F21" s="368">
        <f>IF('DELTA WOOD'!AF28=0,0,'DELTA WOOD'!AF28)+IF('DELTA WOOD'!AF$47=0,0,'DELTA WOOD'!AF$47)</f>
        <v>0</v>
      </c>
      <c r="G21" s="368">
        <f>IF('DELTA WOOD'!AG28=0,0,'DELTA WOOD'!AG28)+IF('DELTA WOOD'!AG$47=0,0,'DELTA WOOD'!AG$47)</f>
        <v>0</v>
      </c>
      <c r="H21" s="368">
        <f>IF('DELTA WOOD'!AH28=0,0,'DELTA WOOD'!AH28)+IF('DELTA WOOD'!AH$47=0,0,'DELTA WOOD'!AH$47)</f>
        <v>0</v>
      </c>
      <c r="I21" s="368">
        <f>IF('DELTA WOOD'!AI28=0,0,'DELTA WOOD'!AI28)+IF('DELTA WOOD'!AI$47=0,0,'DELTA WOOD'!AI$47)</f>
        <v>0</v>
      </c>
      <c r="J21" s="368">
        <f>IF('DELTA WOOD'!AJ28=0,0,'DELTA WOOD'!AJ28)+IF('DELTA WOOD'!AJ$47=0,0,'DELTA WOOD'!AJ$47)</f>
        <v>0</v>
      </c>
      <c r="K21" s="368">
        <f>IF('DELTA WOOD'!AK28=0,0,'DELTA WOOD'!AK28)+IF('DELTA WOOD'!AK$47=0,0,'DELTA WOOD'!AK$47)</f>
        <v>0</v>
      </c>
      <c r="L21" s="368">
        <f>IF('DELTA WOOD'!AL28=0,0,'DELTA WOOD'!AL28)+IF('DELTA WOOD'!AL$47=0,0,'DELTA WOOD'!AL$47)</f>
        <v>0</v>
      </c>
      <c r="M21" s="368">
        <f>IF('DELTA WOOD'!AM28=0,0,'DELTA WOOD'!AM28)+IF('DELTA WOOD'!AM$47=0,0,'DELTA WOOD'!AM$47)</f>
        <v>0</v>
      </c>
      <c r="N21" s="368">
        <f>IF('DELTA WOOD'!AN28=0,0,'DELTA WOOD'!AN28)+IF('DELTA WOOD'!AN$47=0,0,'DELTA WOOD'!AN$47)</f>
        <v>0</v>
      </c>
      <c r="O21" s="368">
        <f>IF('DELTA WOOD'!AO28=0,0,'DELTA WOOD'!AO28)+IF('DELTA WOOD'!AO$47=0,0,'DELTA WOOD'!AO$47)</f>
        <v>0</v>
      </c>
      <c r="P21" s="369">
        <f t="shared" si="0"/>
        <v>0</v>
      </c>
      <c r="Q21" s="370">
        <f>P21*'DELTA WOOD'!X28</f>
        <v>0</v>
      </c>
      <c r="R21" s="370">
        <f>P21*'DELTA WOOD'!U28</f>
        <v>0</v>
      </c>
    </row>
    <row r="22" spans="1:18" ht="16" customHeight="1">
      <c r="A22" s="43" t="str">
        <f>'DELTA WOOD'!D29</f>
        <v>D-MX2.3-W</v>
      </c>
      <c r="B22" s="108" t="str">
        <f>IF('DELTA WOOD'!E29=0,"",'DELTA WOOD'!E29)</f>
        <v/>
      </c>
      <c r="C22" s="368">
        <f>IF('DELTA WOOD'!AC29=0,0,'DELTA WOOD'!AC29)+IF('DELTA WOOD'!AC$47=0,0,'DELTA WOOD'!AC$47)</f>
        <v>0</v>
      </c>
      <c r="D22" s="368">
        <f>IF('DELTA WOOD'!AD29=0,0,'DELTA WOOD'!AD29)+IF('DELTA WOOD'!AD$47=0,0,'DELTA WOOD'!AD$47)</f>
        <v>0</v>
      </c>
      <c r="E22" s="368">
        <f>IF('DELTA WOOD'!AE29=0,0,'DELTA WOOD'!AE29)+IF('DELTA WOOD'!AE$47=0,0,'DELTA WOOD'!AE$47)</f>
        <v>0</v>
      </c>
      <c r="F22" s="368">
        <f>IF('DELTA WOOD'!AF29=0,0,'DELTA WOOD'!AF29)+IF('DELTA WOOD'!AF$47=0,0,'DELTA WOOD'!AF$47)</f>
        <v>0</v>
      </c>
      <c r="G22" s="368">
        <f>IF('DELTA WOOD'!AG29=0,0,'DELTA WOOD'!AG29)+IF('DELTA WOOD'!AG$47=0,0,'DELTA WOOD'!AG$47)</f>
        <v>0</v>
      </c>
      <c r="H22" s="368">
        <f>IF('DELTA WOOD'!AH29=0,0,'DELTA WOOD'!AH29)+IF('DELTA WOOD'!AH$47=0,0,'DELTA WOOD'!AH$47)</f>
        <v>0</v>
      </c>
      <c r="I22" s="368">
        <f>IF('DELTA WOOD'!AI29=0,0,'DELTA WOOD'!AI29)+IF('DELTA WOOD'!AI$47=0,0,'DELTA WOOD'!AI$47)</f>
        <v>0</v>
      </c>
      <c r="J22" s="368">
        <f>IF('DELTA WOOD'!AJ29=0,0,'DELTA WOOD'!AJ29)+IF('DELTA WOOD'!AJ$47=0,0,'DELTA WOOD'!AJ$47)</f>
        <v>0</v>
      </c>
      <c r="K22" s="368">
        <f>IF('DELTA WOOD'!AK29=0,0,'DELTA WOOD'!AK29)+IF('DELTA WOOD'!AK$47=0,0,'DELTA WOOD'!AK$47)</f>
        <v>0</v>
      </c>
      <c r="L22" s="368">
        <f>IF('DELTA WOOD'!AL29=0,0,'DELTA WOOD'!AL29)+IF('DELTA WOOD'!AL$47=0,0,'DELTA WOOD'!AL$47)</f>
        <v>0</v>
      </c>
      <c r="M22" s="368">
        <f>IF('DELTA WOOD'!AM29=0,0,'DELTA WOOD'!AM29)+IF('DELTA WOOD'!AM$47=0,0,'DELTA WOOD'!AM$47)</f>
        <v>0</v>
      </c>
      <c r="N22" s="368">
        <f>IF('DELTA WOOD'!AN29=0,0,'DELTA WOOD'!AN29)+IF('DELTA WOOD'!AN$47=0,0,'DELTA WOOD'!AN$47)</f>
        <v>0</v>
      </c>
      <c r="O22" s="368">
        <f>IF('DELTA WOOD'!AO29=0,0,'DELTA WOOD'!AO29)+IF('DELTA WOOD'!AO$47=0,0,'DELTA WOOD'!AO$47)</f>
        <v>0</v>
      </c>
      <c r="P22" s="369">
        <f t="shared" si="0"/>
        <v>0</v>
      </c>
      <c r="Q22" s="370">
        <f>P22*'DELTA WOOD'!X29</f>
        <v>0</v>
      </c>
      <c r="R22" s="370">
        <f>P22*'DELTA WOOD'!U29</f>
        <v>0</v>
      </c>
    </row>
    <row r="23" spans="1:18" ht="16" customHeight="1">
      <c r="A23" s="43" t="str">
        <f>'DELTA WOOD'!D30</f>
        <v>D-MX2.4-W</v>
      </c>
      <c r="B23" s="108" t="str">
        <f>IF('DELTA WOOD'!E30=0,"",'DELTA WOOD'!E30)</f>
        <v/>
      </c>
      <c r="C23" s="368">
        <f>IF('DELTA WOOD'!AC30=0,0,'DELTA WOOD'!AC30)+IF('DELTA WOOD'!AC$47=0,0,'DELTA WOOD'!AC$47)</f>
        <v>0</v>
      </c>
      <c r="D23" s="368">
        <f>IF('DELTA WOOD'!AD30=0,0,'DELTA WOOD'!AD30)+IF('DELTA WOOD'!AD$47=0,0,'DELTA WOOD'!AD$47)</f>
        <v>0</v>
      </c>
      <c r="E23" s="368">
        <f>IF('DELTA WOOD'!AE30=0,0,'DELTA WOOD'!AE30)+IF('DELTA WOOD'!AE$47=0,0,'DELTA WOOD'!AE$47)</f>
        <v>0</v>
      </c>
      <c r="F23" s="368">
        <f>IF('DELTA WOOD'!AF30=0,0,'DELTA WOOD'!AF30)+IF('DELTA WOOD'!AF$47=0,0,'DELTA WOOD'!AF$47)</f>
        <v>0</v>
      </c>
      <c r="G23" s="368">
        <f>IF('DELTA WOOD'!AG30=0,0,'DELTA WOOD'!AG30)+IF('DELTA WOOD'!AG$47=0,0,'DELTA WOOD'!AG$47)</f>
        <v>0</v>
      </c>
      <c r="H23" s="368">
        <f>IF('DELTA WOOD'!AH30=0,0,'DELTA WOOD'!AH30)+IF('DELTA WOOD'!AH$47=0,0,'DELTA WOOD'!AH$47)</f>
        <v>0</v>
      </c>
      <c r="I23" s="368">
        <f>IF('DELTA WOOD'!AI30=0,0,'DELTA WOOD'!AI30)+IF('DELTA WOOD'!AI$47=0,0,'DELTA WOOD'!AI$47)</f>
        <v>0</v>
      </c>
      <c r="J23" s="368">
        <f>IF('DELTA WOOD'!AJ30=0,0,'DELTA WOOD'!AJ30)+IF('DELTA WOOD'!AJ$47=0,0,'DELTA WOOD'!AJ$47)</f>
        <v>0</v>
      </c>
      <c r="K23" s="368">
        <f>IF('DELTA WOOD'!AK30=0,0,'DELTA WOOD'!AK30)+IF('DELTA WOOD'!AK$47=0,0,'DELTA WOOD'!AK$47)</f>
        <v>0</v>
      </c>
      <c r="L23" s="368">
        <f>IF('DELTA WOOD'!AL30=0,0,'DELTA WOOD'!AL30)+IF('DELTA WOOD'!AL$47=0,0,'DELTA WOOD'!AL$47)</f>
        <v>0</v>
      </c>
      <c r="M23" s="368">
        <f>IF('DELTA WOOD'!AM30=0,0,'DELTA WOOD'!AM30)+IF('DELTA WOOD'!AM$47=0,0,'DELTA WOOD'!AM$47)</f>
        <v>0</v>
      </c>
      <c r="N23" s="368">
        <f>IF('DELTA WOOD'!AN30=0,0,'DELTA WOOD'!AN30)+IF('DELTA WOOD'!AN$47=0,0,'DELTA WOOD'!AN$47)</f>
        <v>0</v>
      </c>
      <c r="O23" s="368">
        <f>IF('DELTA WOOD'!AO30=0,0,'DELTA WOOD'!AO30)+IF('DELTA WOOD'!AO$47=0,0,'DELTA WOOD'!AO$47)</f>
        <v>0</v>
      </c>
      <c r="P23" s="369">
        <f t="shared" si="0"/>
        <v>0</v>
      </c>
      <c r="Q23" s="370">
        <f>P23*'DELTA WOOD'!X30</f>
        <v>0</v>
      </c>
      <c r="R23" s="370">
        <f>P23*'DELTA WOOD'!U30</f>
        <v>0</v>
      </c>
    </row>
    <row r="24" spans="1:18" ht="16" customHeight="1">
      <c r="A24" s="43" t="str">
        <f>'DELTA WOOD'!D31</f>
        <v>D-MX3.1-W</v>
      </c>
      <c r="B24" s="108" t="str">
        <f>IF('DELTA WOOD'!E31=0,"",'DELTA WOOD'!E31)</f>
        <v/>
      </c>
      <c r="C24" s="368">
        <f>IF('DELTA WOOD'!AC31=0,0,'DELTA WOOD'!AC31)+IF('DELTA WOOD'!AC$47=0,0,'DELTA WOOD'!AC$47)</f>
        <v>0</v>
      </c>
      <c r="D24" s="368">
        <f>IF('DELTA WOOD'!AD31=0,0,'DELTA WOOD'!AD31)+IF('DELTA WOOD'!AD$47=0,0,'DELTA WOOD'!AD$47)</f>
        <v>0</v>
      </c>
      <c r="E24" s="368">
        <f>IF('DELTA WOOD'!AE31=0,0,'DELTA WOOD'!AE31)+IF('DELTA WOOD'!AE$47=0,0,'DELTA WOOD'!AE$47)</f>
        <v>0</v>
      </c>
      <c r="F24" s="368">
        <f>IF('DELTA WOOD'!AF31=0,0,'DELTA WOOD'!AF31)+IF('DELTA WOOD'!AF$47=0,0,'DELTA WOOD'!AF$47)</f>
        <v>0</v>
      </c>
      <c r="G24" s="368">
        <f>IF('DELTA WOOD'!AG31=0,0,'DELTA WOOD'!AG31)+IF('DELTA WOOD'!AG$47=0,0,'DELTA WOOD'!AG$47)</f>
        <v>0</v>
      </c>
      <c r="H24" s="368">
        <f>IF('DELTA WOOD'!AH31=0,0,'DELTA WOOD'!AH31)+IF('DELTA WOOD'!AH$47=0,0,'DELTA WOOD'!AH$47)</f>
        <v>0</v>
      </c>
      <c r="I24" s="368">
        <f>IF('DELTA WOOD'!AI31=0,0,'DELTA WOOD'!AI31)+IF('DELTA WOOD'!AI$47=0,0,'DELTA WOOD'!AI$47)</f>
        <v>0</v>
      </c>
      <c r="J24" s="368">
        <f>IF('DELTA WOOD'!AJ31=0,0,'DELTA WOOD'!AJ31)+IF('DELTA WOOD'!AJ$47=0,0,'DELTA WOOD'!AJ$47)</f>
        <v>0</v>
      </c>
      <c r="K24" s="368">
        <f>IF('DELTA WOOD'!AK31=0,0,'DELTA WOOD'!AK31)+IF('DELTA WOOD'!AK$47=0,0,'DELTA WOOD'!AK$47)</f>
        <v>0</v>
      </c>
      <c r="L24" s="368">
        <f>IF('DELTA WOOD'!AL31=0,0,'DELTA WOOD'!AL31)+IF('DELTA WOOD'!AL$47=0,0,'DELTA WOOD'!AL$47)</f>
        <v>0</v>
      </c>
      <c r="M24" s="368">
        <f>IF('DELTA WOOD'!AM31=0,0,'DELTA WOOD'!AM31)+IF('DELTA WOOD'!AM$47=0,0,'DELTA WOOD'!AM$47)</f>
        <v>0</v>
      </c>
      <c r="N24" s="368">
        <f>IF('DELTA WOOD'!AN31=0,0,'DELTA WOOD'!AN31)+IF('DELTA WOOD'!AN$47=0,0,'DELTA WOOD'!AN$47)</f>
        <v>0</v>
      </c>
      <c r="O24" s="368">
        <f>IF('DELTA WOOD'!AO31=0,0,'DELTA WOOD'!AO31)+IF('DELTA WOOD'!AO$47=0,0,'DELTA WOOD'!AO$47)</f>
        <v>0</v>
      </c>
      <c r="P24" s="369">
        <f t="shared" si="0"/>
        <v>0</v>
      </c>
      <c r="Q24" s="370">
        <f>P24*'DELTA WOOD'!X31</f>
        <v>0</v>
      </c>
      <c r="R24" s="370">
        <f>P24*'DELTA WOOD'!U31</f>
        <v>0</v>
      </c>
    </row>
    <row r="25" spans="1:18" ht="16" customHeight="1">
      <c r="A25" s="43" t="str">
        <f>'DELTA WOOD'!D32</f>
        <v>D-MX3.2-W</v>
      </c>
      <c r="B25" s="108" t="str">
        <f>IF('DELTA WOOD'!E32=0,"",'DELTA WOOD'!E32)</f>
        <v/>
      </c>
      <c r="C25" s="368">
        <f>IF('DELTA WOOD'!AC32=0,0,'DELTA WOOD'!AC32)+IF('DELTA WOOD'!AC$47=0,0,'DELTA WOOD'!AC$47)</f>
        <v>0</v>
      </c>
      <c r="D25" s="368">
        <f>IF('DELTA WOOD'!AD32=0,0,'DELTA WOOD'!AD32)+IF('DELTA WOOD'!AD$47=0,0,'DELTA WOOD'!AD$47)</f>
        <v>0</v>
      </c>
      <c r="E25" s="368">
        <f>IF('DELTA WOOD'!AE32=0,0,'DELTA WOOD'!AE32)+IF('DELTA WOOD'!AE$47=0,0,'DELTA WOOD'!AE$47)</f>
        <v>0</v>
      </c>
      <c r="F25" s="368">
        <f>IF('DELTA WOOD'!AF32=0,0,'DELTA WOOD'!AF32)+IF('DELTA WOOD'!AF$47=0,0,'DELTA WOOD'!AF$47)</f>
        <v>0</v>
      </c>
      <c r="G25" s="368">
        <f>IF('DELTA WOOD'!AG32=0,0,'DELTA WOOD'!AG32)+IF('DELTA WOOD'!AG$47=0,0,'DELTA WOOD'!AG$47)</f>
        <v>0</v>
      </c>
      <c r="H25" s="368">
        <f>IF('DELTA WOOD'!AH32=0,0,'DELTA WOOD'!AH32)+IF('DELTA WOOD'!AH$47=0,0,'DELTA WOOD'!AH$47)</f>
        <v>0</v>
      </c>
      <c r="I25" s="368">
        <f>IF('DELTA WOOD'!AI32=0,0,'DELTA WOOD'!AI32)+IF('DELTA WOOD'!AI$47=0,0,'DELTA WOOD'!AI$47)</f>
        <v>0</v>
      </c>
      <c r="J25" s="368">
        <f>IF('DELTA WOOD'!AJ32=0,0,'DELTA WOOD'!AJ32)+IF('DELTA WOOD'!AJ$47=0,0,'DELTA WOOD'!AJ$47)</f>
        <v>0</v>
      </c>
      <c r="K25" s="368">
        <f>IF('DELTA WOOD'!AK32=0,0,'DELTA WOOD'!AK32)+IF('DELTA WOOD'!AK$47=0,0,'DELTA WOOD'!AK$47)</f>
        <v>0</v>
      </c>
      <c r="L25" s="368">
        <f>IF('DELTA WOOD'!AL32=0,0,'DELTA WOOD'!AL32)+IF('DELTA WOOD'!AL$47=0,0,'DELTA WOOD'!AL$47)</f>
        <v>0</v>
      </c>
      <c r="M25" s="368">
        <f>IF('DELTA WOOD'!AM32=0,0,'DELTA WOOD'!AM32)+IF('DELTA WOOD'!AM$47=0,0,'DELTA WOOD'!AM$47)</f>
        <v>0</v>
      </c>
      <c r="N25" s="368">
        <f>IF('DELTA WOOD'!AN32=0,0,'DELTA WOOD'!AN32)+IF('DELTA WOOD'!AN$47=0,0,'DELTA WOOD'!AN$47)</f>
        <v>0</v>
      </c>
      <c r="O25" s="368">
        <f>IF('DELTA WOOD'!AO32=0,0,'DELTA WOOD'!AO32)+IF('DELTA WOOD'!AO$47=0,0,'DELTA WOOD'!AO$47)</f>
        <v>0</v>
      </c>
      <c r="P25" s="369">
        <f t="shared" si="0"/>
        <v>0</v>
      </c>
      <c r="Q25" s="370">
        <f>P25*'DELTA WOOD'!X32</f>
        <v>0</v>
      </c>
      <c r="R25" s="370">
        <f>P25*'DELTA WOOD'!U32</f>
        <v>0</v>
      </c>
    </row>
    <row r="26" spans="1:18" ht="16" customHeight="1">
      <c r="A26" s="43" t="str">
        <f>'DELTA WOOD'!D33</f>
        <v>D-MX3.3-W</v>
      </c>
      <c r="B26" s="108" t="str">
        <f>IF('DELTA WOOD'!E33=0,"",'DELTA WOOD'!E33)</f>
        <v/>
      </c>
      <c r="C26" s="368">
        <f>IF('DELTA WOOD'!AC33=0,0,'DELTA WOOD'!AC33)+IF('DELTA WOOD'!AC$47=0,0,'DELTA WOOD'!AC$47)</f>
        <v>0</v>
      </c>
      <c r="D26" s="368">
        <f>IF('DELTA WOOD'!AD33=0,0,'DELTA WOOD'!AD33)+IF('DELTA WOOD'!AD$47=0,0,'DELTA WOOD'!AD$47)</f>
        <v>0</v>
      </c>
      <c r="E26" s="368">
        <f>IF('DELTA WOOD'!AE33=0,0,'DELTA WOOD'!AE33)+IF('DELTA WOOD'!AE$47=0,0,'DELTA WOOD'!AE$47)</f>
        <v>0</v>
      </c>
      <c r="F26" s="368">
        <f>IF('DELTA WOOD'!AF33=0,0,'DELTA WOOD'!AF33)+IF('DELTA WOOD'!AF$47=0,0,'DELTA WOOD'!AF$47)</f>
        <v>0</v>
      </c>
      <c r="G26" s="368">
        <f>IF('DELTA WOOD'!AG33=0,0,'DELTA WOOD'!AG33)+IF('DELTA WOOD'!AG$47=0,0,'DELTA WOOD'!AG$47)</f>
        <v>0</v>
      </c>
      <c r="H26" s="368">
        <f>IF('DELTA WOOD'!AH33=0,0,'DELTA WOOD'!AH33)+IF('DELTA WOOD'!AH$47=0,0,'DELTA WOOD'!AH$47)</f>
        <v>0</v>
      </c>
      <c r="I26" s="368">
        <f>IF('DELTA WOOD'!AI33=0,0,'DELTA WOOD'!AI33)+IF('DELTA WOOD'!AI$47=0,0,'DELTA WOOD'!AI$47)</f>
        <v>0</v>
      </c>
      <c r="J26" s="368">
        <f>IF('DELTA WOOD'!AJ33=0,0,'DELTA WOOD'!AJ33)+IF('DELTA WOOD'!AJ$47=0,0,'DELTA WOOD'!AJ$47)</f>
        <v>0</v>
      </c>
      <c r="K26" s="368">
        <f>IF('DELTA WOOD'!AK33=0,0,'DELTA WOOD'!AK33)+IF('DELTA WOOD'!AK$47=0,0,'DELTA WOOD'!AK$47)</f>
        <v>0</v>
      </c>
      <c r="L26" s="368">
        <f>IF('DELTA WOOD'!AL33=0,0,'DELTA WOOD'!AL33)+IF('DELTA WOOD'!AL$47=0,0,'DELTA WOOD'!AL$47)</f>
        <v>0</v>
      </c>
      <c r="M26" s="368">
        <f>IF('DELTA WOOD'!AM33=0,0,'DELTA WOOD'!AM33)+IF('DELTA WOOD'!AM$47=0,0,'DELTA WOOD'!AM$47)</f>
        <v>0</v>
      </c>
      <c r="N26" s="368">
        <f>IF('DELTA WOOD'!AN33=0,0,'DELTA WOOD'!AN33)+IF('DELTA WOOD'!AN$47=0,0,'DELTA WOOD'!AN$47)</f>
        <v>0</v>
      </c>
      <c r="O26" s="368">
        <f>IF('DELTA WOOD'!AO33=0,0,'DELTA WOOD'!AO33)+IF('DELTA WOOD'!AO$47=0,0,'DELTA WOOD'!AO$47)</f>
        <v>0</v>
      </c>
      <c r="P26" s="369">
        <f>SUM(C26:O26)</f>
        <v>0</v>
      </c>
      <c r="Q26" s="370">
        <f>P26*'DELTA WOOD'!X33</f>
        <v>0</v>
      </c>
      <c r="R26" s="370">
        <f>P26*'DELTA WOOD'!U33</f>
        <v>0</v>
      </c>
    </row>
    <row r="27" spans="1:18" ht="16" customHeight="1">
      <c r="A27" s="43" t="str">
        <f>'DELTA WOOD'!D34</f>
        <v>D-MX3.4-W</v>
      </c>
      <c r="B27" s="108" t="str">
        <f>IF('DELTA WOOD'!E34=0,"",'DELTA WOOD'!E34)</f>
        <v/>
      </c>
      <c r="C27" s="368">
        <f>IF('DELTA WOOD'!AC34=0,0,'DELTA WOOD'!AC34)+IF('DELTA WOOD'!AC$47=0,0,'DELTA WOOD'!AC$47)</f>
        <v>0</v>
      </c>
      <c r="D27" s="368">
        <f>IF('DELTA WOOD'!AD34=0,0,'DELTA WOOD'!AD34)+IF('DELTA WOOD'!AD$47=0,0,'DELTA WOOD'!AD$47)</f>
        <v>0</v>
      </c>
      <c r="E27" s="368">
        <f>IF('DELTA WOOD'!AE34=0,0,'DELTA WOOD'!AE34)+IF('DELTA WOOD'!AE$47=0,0,'DELTA WOOD'!AE$47)</f>
        <v>0</v>
      </c>
      <c r="F27" s="368">
        <f>IF('DELTA WOOD'!AF34=0,0,'DELTA WOOD'!AF34)+IF('DELTA WOOD'!AF$47=0,0,'DELTA WOOD'!AF$47)</f>
        <v>0</v>
      </c>
      <c r="G27" s="368">
        <f>IF('DELTA WOOD'!AG34=0,0,'DELTA WOOD'!AG34)+IF('DELTA WOOD'!AG$47=0,0,'DELTA WOOD'!AG$47)</f>
        <v>0</v>
      </c>
      <c r="H27" s="368">
        <f>IF('DELTA WOOD'!AH34=0,0,'DELTA WOOD'!AH34)+IF('DELTA WOOD'!AH$47=0,0,'DELTA WOOD'!AH$47)</f>
        <v>0</v>
      </c>
      <c r="I27" s="368">
        <f>IF('DELTA WOOD'!AI34=0,0,'DELTA WOOD'!AI34)+IF('DELTA WOOD'!AI$47=0,0,'DELTA WOOD'!AI$47)</f>
        <v>0</v>
      </c>
      <c r="J27" s="368">
        <f>IF('DELTA WOOD'!AJ34=0,0,'DELTA WOOD'!AJ34)+IF('DELTA WOOD'!AJ$47=0,0,'DELTA WOOD'!AJ$47)</f>
        <v>0</v>
      </c>
      <c r="K27" s="368">
        <f>IF('DELTA WOOD'!AK34=0,0,'DELTA WOOD'!AK34)+IF('DELTA WOOD'!AK$47=0,0,'DELTA WOOD'!AK$47)</f>
        <v>0</v>
      </c>
      <c r="L27" s="368">
        <f>IF('DELTA WOOD'!AL34=0,0,'DELTA WOOD'!AL34)+IF('DELTA WOOD'!AL$47=0,0,'DELTA WOOD'!AL$47)</f>
        <v>0</v>
      </c>
      <c r="M27" s="368">
        <f>IF('DELTA WOOD'!AM34=0,0,'DELTA WOOD'!AM34)+IF('DELTA WOOD'!AM$47=0,0,'DELTA WOOD'!AM$47)</f>
        <v>0</v>
      </c>
      <c r="N27" s="368">
        <f>IF('DELTA WOOD'!AN34=0,0,'DELTA WOOD'!AN34)+IF('DELTA WOOD'!AN$47=0,0,'DELTA WOOD'!AN$47)</f>
        <v>0</v>
      </c>
      <c r="O27" s="368">
        <f>IF('DELTA WOOD'!AO34=0,0,'DELTA WOOD'!AO34)+IF('DELTA WOOD'!AO$47=0,0,'DELTA WOOD'!AO$47)</f>
        <v>0</v>
      </c>
      <c r="P27" s="369">
        <f t="shared" ref="P27:P39" si="1">SUM(C27:O27)</f>
        <v>0</v>
      </c>
      <c r="Q27" s="370">
        <f>P27*'DELTA WOOD'!X34</f>
        <v>0</v>
      </c>
      <c r="R27" s="370">
        <f>P27*'DELTA WOOD'!U34</f>
        <v>0</v>
      </c>
    </row>
    <row r="28" spans="1:18" ht="16" customHeight="1">
      <c r="A28" s="43" t="str">
        <f>'DELTA WOOD'!D35</f>
        <v>D-MX4.1-W</v>
      </c>
      <c r="B28" s="108" t="str">
        <f>IF('DELTA WOOD'!E35=0,"",'DELTA WOOD'!E35)</f>
        <v/>
      </c>
      <c r="C28" s="368">
        <f>IF('DELTA WOOD'!AC35=0,0,'DELTA WOOD'!AC35)+IF('DELTA WOOD'!AC$47=0,0,'DELTA WOOD'!AC$47)</f>
        <v>0</v>
      </c>
      <c r="D28" s="368">
        <f>IF('DELTA WOOD'!AD35=0,0,'DELTA WOOD'!AD35)+IF('DELTA WOOD'!AD$47=0,0,'DELTA WOOD'!AD$47)</f>
        <v>0</v>
      </c>
      <c r="E28" s="368">
        <f>IF('DELTA WOOD'!AE35=0,0,'DELTA WOOD'!AE35)+IF('DELTA WOOD'!AE$47=0,0,'DELTA WOOD'!AE$47)</f>
        <v>0</v>
      </c>
      <c r="F28" s="368">
        <f>IF('DELTA WOOD'!AF35=0,0,'DELTA WOOD'!AF35)+IF('DELTA WOOD'!AF$47=0,0,'DELTA WOOD'!AF$47)</f>
        <v>0</v>
      </c>
      <c r="G28" s="368">
        <f>IF('DELTA WOOD'!AG35=0,0,'DELTA WOOD'!AG35)+IF('DELTA WOOD'!AG$47=0,0,'DELTA WOOD'!AG$47)</f>
        <v>0</v>
      </c>
      <c r="H28" s="368">
        <f>IF('DELTA WOOD'!AH35=0,0,'DELTA WOOD'!AH35)+IF('DELTA WOOD'!AH$47=0,0,'DELTA WOOD'!AH$47)</f>
        <v>0</v>
      </c>
      <c r="I28" s="368">
        <f>IF('DELTA WOOD'!AI35=0,0,'DELTA WOOD'!AI35)+IF('DELTA WOOD'!AI$47=0,0,'DELTA WOOD'!AI$47)</f>
        <v>0</v>
      </c>
      <c r="J28" s="368">
        <f>IF('DELTA WOOD'!AJ35=0,0,'DELTA WOOD'!AJ35)+IF('DELTA WOOD'!AJ$47=0,0,'DELTA WOOD'!AJ$47)</f>
        <v>0</v>
      </c>
      <c r="K28" s="368">
        <f>IF('DELTA WOOD'!AK35=0,0,'DELTA WOOD'!AK35)+IF('DELTA WOOD'!AK$47=0,0,'DELTA WOOD'!AK$47)</f>
        <v>0</v>
      </c>
      <c r="L28" s="368">
        <f>IF('DELTA WOOD'!AL35=0,0,'DELTA WOOD'!AL35)+IF('DELTA WOOD'!AL$47=0,0,'DELTA WOOD'!AL$47)</f>
        <v>0</v>
      </c>
      <c r="M28" s="368">
        <f>IF('DELTA WOOD'!AM35=0,0,'DELTA WOOD'!AM35)+IF('DELTA WOOD'!AM$47=0,0,'DELTA WOOD'!AM$47)</f>
        <v>0</v>
      </c>
      <c r="N28" s="368">
        <f>IF('DELTA WOOD'!AN35=0,0,'DELTA WOOD'!AN35)+IF('DELTA WOOD'!AN$47=0,0,'DELTA WOOD'!AN$47)</f>
        <v>0</v>
      </c>
      <c r="O28" s="368">
        <f>IF('DELTA WOOD'!AO35=0,0,'DELTA WOOD'!AO35)+IF('DELTA WOOD'!AO$47=0,0,'DELTA WOOD'!AO$47)</f>
        <v>0</v>
      </c>
      <c r="P28" s="369">
        <f t="shared" si="1"/>
        <v>0</v>
      </c>
      <c r="Q28" s="370">
        <f>P28*'DELTA WOOD'!X35</f>
        <v>0</v>
      </c>
      <c r="R28" s="370">
        <f>P28*'DELTA WOOD'!U35</f>
        <v>0</v>
      </c>
    </row>
    <row r="29" spans="1:18" ht="16" customHeight="1">
      <c r="A29" s="43" t="str">
        <f>'DELTA WOOD'!D36</f>
        <v>D-MX4.2-W</v>
      </c>
      <c r="B29" s="108" t="str">
        <f>IF('DELTA WOOD'!E36=0,"",'DELTA WOOD'!E36)</f>
        <v/>
      </c>
      <c r="C29" s="368">
        <f>IF('DELTA WOOD'!AC36=0,0,'DELTA WOOD'!AC36)+IF('DELTA WOOD'!AC$47=0,0,'DELTA WOOD'!AC$47)</f>
        <v>0</v>
      </c>
      <c r="D29" s="368">
        <f>IF('DELTA WOOD'!AD36=0,0,'DELTA WOOD'!AD36)+IF('DELTA WOOD'!AD$47=0,0,'DELTA WOOD'!AD$47)</f>
        <v>0</v>
      </c>
      <c r="E29" s="368">
        <f>IF('DELTA WOOD'!AE36=0,0,'DELTA WOOD'!AE36)+IF('DELTA WOOD'!AE$47=0,0,'DELTA WOOD'!AE$47)</f>
        <v>0</v>
      </c>
      <c r="F29" s="368">
        <f>IF('DELTA WOOD'!AF36=0,0,'DELTA WOOD'!AF36)+IF('DELTA WOOD'!AF$47=0,0,'DELTA WOOD'!AF$47)</f>
        <v>0</v>
      </c>
      <c r="G29" s="368">
        <f>IF('DELTA WOOD'!AG36=0,0,'DELTA WOOD'!AG36)+IF('DELTA WOOD'!AG$47=0,0,'DELTA WOOD'!AG$47)</f>
        <v>0</v>
      </c>
      <c r="H29" s="368">
        <f>IF('DELTA WOOD'!AH36=0,0,'DELTA WOOD'!AH36)+IF('DELTA WOOD'!AH$47=0,0,'DELTA WOOD'!AH$47)</f>
        <v>0</v>
      </c>
      <c r="I29" s="368">
        <f>IF('DELTA WOOD'!AI36=0,0,'DELTA WOOD'!AI36)+IF('DELTA WOOD'!AI$47=0,0,'DELTA WOOD'!AI$47)</f>
        <v>0</v>
      </c>
      <c r="J29" s="368">
        <f>IF('DELTA WOOD'!AJ36=0,0,'DELTA WOOD'!AJ36)+IF('DELTA WOOD'!AJ$47=0,0,'DELTA WOOD'!AJ$47)</f>
        <v>0</v>
      </c>
      <c r="K29" s="368">
        <f>IF('DELTA WOOD'!AK36=0,0,'DELTA WOOD'!AK36)+IF('DELTA WOOD'!AK$47=0,0,'DELTA WOOD'!AK$47)</f>
        <v>0</v>
      </c>
      <c r="L29" s="368">
        <f>IF('DELTA WOOD'!AL36=0,0,'DELTA WOOD'!AL36)+IF('DELTA WOOD'!AL$47=0,0,'DELTA WOOD'!AL$47)</f>
        <v>0</v>
      </c>
      <c r="M29" s="368">
        <f>IF('DELTA WOOD'!AM36=0,0,'DELTA WOOD'!AM36)+IF('DELTA WOOD'!AM$47=0,0,'DELTA WOOD'!AM$47)</f>
        <v>0</v>
      </c>
      <c r="N29" s="368">
        <f>IF('DELTA WOOD'!AN36=0,0,'DELTA WOOD'!AN36)+IF('DELTA WOOD'!AN$47=0,0,'DELTA WOOD'!AN$47)</f>
        <v>0</v>
      </c>
      <c r="O29" s="368">
        <f>IF('DELTA WOOD'!AO36=0,0,'DELTA WOOD'!AO36)+IF('DELTA WOOD'!AO$47=0,0,'DELTA WOOD'!AO$47)</f>
        <v>0</v>
      </c>
      <c r="P29" s="369">
        <f t="shared" si="1"/>
        <v>0</v>
      </c>
      <c r="Q29" s="370">
        <f>P29*'DELTA WOOD'!X36</f>
        <v>0</v>
      </c>
      <c r="R29" s="370">
        <f>P29*'DELTA WOOD'!U36</f>
        <v>0</v>
      </c>
    </row>
    <row r="30" spans="1:18" ht="16" customHeight="1">
      <c r="A30" s="43" t="str">
        <f>'DELTA WOOD'!D37</f>
        <v>D-MX4.3-W</v>
      </c>
      <c r="B30" s="108" t="str">
        <f>IF('DELTA WOOD'!E37=0,"",'DELTA WOOD'!E37)</f>
        <v/>
      </c>
      <c r="C30" s="368">
        <f>IF('DELTA WOOD'!AC37=0,0,'DELTA WOOD'!AC37)+IF('DELTA WOOD'!AC$47=0,0,'DELTA WOOD'!AC$47)</f>
        <v>0</v>
      </c>
      <c r="D30" s="368">
        <f>IF('DELTA WOOD'!AD37=0,0,'DELTA WOOD'!AD37)+IF('DELTA WOOD'!AD$47=0,0,'DELTA WOOD'!AD$47)</f>
        <v>0</v>
      </c>
      <c r="E30" s="368">
        <f>IF('DELTA WOOD'!AE37=0,0,'DELTA WOOD'!AE37)+IF('DELTA WOOD'!AE$47=0,0,'DELTA WOOD'!AE$47)</f>
        <v>0</v>
      </c>
      <c r="F30" s="368">
        <f>IF('DELTA WOOD'!AF37=0,0,'DELTA WOOD'!AF37)+IF('DELTA WOOD'!AF$47=0,0,'DELTA WOOD'!AF$47)</f>
        <v>0</v>
      </c>
      <c r="G30" s="368">
        <f>IF('DELTA WOOD'!AG37=0,0,'DELTA WOOD'!AG37)+IF('DELTA WOOD'!AG$47=0,0,'DELTA WOOD'!AG$47)</f>
        <v>0</v>
      </c>
      <c r="H30" s="368">
        <f>IF('DELTA WOOD'!AH37=0,0,'DELTA WOOD'!AH37)+IF('DELTA WOOD'!AH$47=0,0,'DELTA WOOD'!AH$47)</f>
        <v>0</v>
      </c>
      <c r="I30" s="368">
        <f>IF('DELTA WOOD'!AI37=0,0,'DELTA WOOD'!AI37)+IF('DELTA WOOD'!AI$47=0,0,'DELTA WOOD'!AI$47)</f>
        <v>0</v>
      </c>
      <c r="J30" s="368">
        <f>IF('DELTA WOOD'!AJ37=0,0,'DELTA WOOD'!AJ37)+IF('DELTA WOOD'!AJ$47=0,0,'DELTA WOOD'!AJ$47)</f>
        <v>0</v>
      </c>
      <c r="K30" s="368">
        <f>IF('DELTA WOOD'!AK37=0,0,'DELTA WOOD'!AK37)+IF('DELTA WOOD'!AK$47=0,0,'DELTA WOOD'!AK$47)</f>
        <v>0</v>
      </c>
      <c r="L30" s="368">
        <f>IF('DELTA WOOD'!AL37=0,0,'DELTA WOOD'!AL37)+IF('DELTA WOOD'!AL$47=0,0,'DELTA WOOD'!AL$47)</f>
        <v>0</v>
      </c>
      <c r="M30" s="368">
        <f>IF('DELTA WOOD'!AM37=0,0,'DELTA WOOD'!AM37)+IF('DELTA WOOD'!AM$47=0,0,'DELTA WOOD'!AM$47)</f>
        <v>0</v>
      </c>
      <c r="N30" s="368">
        <f>IF('DELTA WOOD'!AN37=0,0,'DELTA WOOD'!AN37)+IF('DELTA WOOD'!AN$47=0,0,'DELTA WOOD'!AN$47)</f>
        <v>0</v>
      </c>
      <c r="O30" s="368">
        <f>IF('DELTA WOOD'!AO37=0,0,'DELTA WOOD'!AO37)+IF('DELTA WOOD'!AO$47=0,0,'DELTA WOOD'!AO$47)</f>
        <v>0</v>
      </c>
      <c r="P30" s="369">
        <f t="shared" si="1"/>
        <v>0</v>
      </c>
      <c r="Q30" s="370">
        <f>P30*'DELTA WOOD'!X37</f>
        <v>0</v>
      </c>
      <c r="R30" s="370">
        <f>P30*'DELTA WOOD'!U37</f>
        <v>0</v>
      </c>
    </row>
    <row r="31" spans="1:18" ht="16" customHeight="1">
      <c r="A31" s="43" t="str">
        <f>'DELTA WOOD'!D38</f>
        <v>D-MX4.4-W</v>
      </c>
      <c r="B31" s="108" t="str">
        <f>IF('DELTA WOOD'!E38=0,"",'DELTA WOOD'!E38)</f>
        <v/>
      </c>
      <c r="C31" s="368">
        <f>IF('DELTA WOOD'!AC38=0,0,'DELTA WOOD'!AC38)+IF('DELTA WOOD'!AC$47=0,0,'DELTA WOOD'!AC$47)</f>
        <v>0</v>
      </c>
      <c r="D31" s="368">
        <f>IF('DELTA WOOD'!AD38=0,0,'DELTA WOOD'!AD38)+IF('DELTA WOOD'!AD$47=0,0,'DELTA WOOD'!AD$47)</f>
        <v>0</v>
      </c>
      <c r="E31" s="368">
        <f>IF('DELTA WOOD'!AE38=0,0,'DELTA WOOD'!AE38)+IF('DELTA WOOD'!AE$47=0,0,'DELTA WOOD'!AE$47)</f>
        <v>0</v>
      </c>
      <c r="F31" s="368">
        <f>IF('DELTA WOOD'!AF38=0,0,'DELTA WOOD'!AF38)+IF('DELTA WOOD'!AF$47=0,0,'DELTA WOOD'!AF$47)</f>
        <v>0</v>
      </c>
      <c r="G31" s="368">
        <f>IF('DELTA WOOD'!AG38=0,0,'DELTA WOOD'!AG38)+IF('DELTA WOOD'!AG$47=0,0,'DELTA WOOD'!AG$47)</f>
        <v>0</v>
      </c>
      <c r="H31" s="368">
        <f>IF('DELTA WOOD'!AH38=0,0,'DELTA WOOD'!AH38)+IF('DELTA WOOD'!AH$47=0,0,'DELTA WOOD'!AH$47)</f>
        <v>0</v>
      </c>
      <c r="I31" s="368">
        <f>IF('DELTA WOOD'!AI38=0,0,'DELTA WOOD'!AI38)+IF('DELTA WOOD'!AI$47=0,0,'DELTA WOOD'!AI$47)</f>
        <v>0</v>
      </c>
      <c r="J31" s="368">
        <f>IF('DELTA WOOD'!AJ38=0,0,'DELTA WOOD'!AJ38)+IF('DELTA WOOD'!AJ$47=0,0,'DELTA WOOD'!AJ$47)</f>
        <v>0</v>
      </c>
      <c r="K31" s="368">
        <f>IF('DELTA WOOD'!AK38=0,0,'DELTA WOOD'!AK38)+IF('DELTA WOOD'!AK$47=0,0,'DELTA WOOD'!AK$47)</f>
        <v>0</v>
      </c>
      <c r="L31" s="368">
        <f>IF('DELTA WOOD'!AL38=0,0,'DELTA WOOD'!AL38)+IF('DELTA WOOD'!AL$47=0,0,'DELTA WOOD'!AL$47)</f>
        <v>0</v>
      </c>
      <c r="M31" s="368">
        <f>IF('DELTA WOOD'!AM38=0,0,'DELTA WOOD'!AM38)+IF('DELTA WOOD'!AM$47=0,0,'DELTA WOOD'!AM$47)</f>
        <v>0</v>
      </c>
      <c r="N31" s="368">
        <f>IF('DELTA WOOD'!AN38=0,0,'DELTA WOOD'!AN38)+IF('DELTA WOOD'!AN$47=0,0,'DELTA WOOD'!AN$47)</f>
        <v>0</v>
      </c>
      <c r="O31" s="368">
        <f>IF('DELTA WOOD'!AO38=0,0,'DELTA WOOD'!AO38)+IF('DELTA WOOD'!AO$47=0,0,'DELTA WOOD'!AO$47)</f>
        <v>0</v>
      </c>
      <c r="P31" s="369">
        <f t="shared" si="1"/>
        <v>0</v>
      </c>
      <c r="Q31" s="370">
        <f>P31*'DELTA WOOD'!X38</f>
        <v>0</v>
      </c>
      <c r="R31" s="370">
        <f>P31*'DELTA WOOD'!U38</f>
        <v>0</v>
      </c>
    </row>
    <row r="32" spans="1:18" ht="16" customHeight="1">
      <c r="A32" s="43" t="str">
        <f>'DELTA WOOD'!D39</f>
        <v>D-MX5.1-W</v>
      </c>
      <c r="B32" s="108" t="str">
        <f>IF('DELTA WOOD'!E39=0,"",'DELTA WOOD'!E39)</f>
        <v/>
      </c>
      <c r="C32" s="368">
        <f>IF('DELTA WOOD'!AC39=0,0,'DELTA WOOD'!AC39)+IF('DELTA WOOD'!AC$47=0,0,'DELTA WOOD'!AC$47)</f>
        <v>0</v>
      </c>
      <c r="D32" s="368">
        <f>IF('DELTA WOOD'!AD39=0,0,'DELTA WOOD'!AD39)+IF('DELTA WOOD'!AD$47=0,0,'DELTA WOOD'!AD$47)</f>
        <v>0</v>
      </c>
      <c r="E32" s="368">
        <f>IF('DELTA WOOD'!AE39=0,0,'DELTA WOOD'!AE39)+IF('DELTA WOOD'!AE$47=0,0,'DELTA WOOD'!AE$47)</f>
        <v>0</v>
      </c>
      <c r="F32" s="368">
        <f>IF('DELTA WOOD'!AF39=0,0,'DELTA WOOD'!AF39)+IF('DELTA WOOD'!AF$47=0,0,'DELTA WOOD'!AF$47)</f>
        <v>0</v>
      </c>
      <c r="G32" s="368">
        <f>IF('DELTA WOOD'!AG39=0,0,'DELTA WOOD'!AG39)+IF('DELTA WOOD'!AG$47=0,0,'DELTA WOOD'!AG$47)</f>
        <v>0</v>
      </c>
      <c r="H32" s="368">
        <f>IF('DELTA WOOD'!AH39=0,0,'DELTA WOOD'!AH39)+IF('DELTA WOOD'!AH$47=0,0,'DELTA WOOD'!AH$47)</f>
        <v>0</v>
      </c>
      <c r="I32" s="368">
        <f>IF('DELTA WOOD'!AI39=0,0,'DELTA WOOD'!AI39)+IF('DELTA WOOD'!AI$47=0,0,'DELTA WOOD'!AI$47)</f>
        <v>0</v>
      </c>
      <c r="J32" s="368">
        <f>IF('DELTA WOOD'!AJ39=0,0,'DELTA WOOD'!AJ39)+IF('DELTA WOOD'!AJ$47=0,0,'DELTA WOOD'!AJ$47)</f>
        <v>0</v>
      </c>
      <c r="K32" s="368">
        <f>IF('DELTA WOOD'!AK39=0,0,'DELTA WOOD'!AK39)+IF('DELTA WOOD'!AK$47=0,0,'DELTA WOOD'!AK$47)</f>
        <v>0</v>
      </c>
      <c r="L32" s="368">
        <f>IF('DELTA WOOD'!AL39=0,0,'DELTA WOOD'!AL39)+IF('DELTA WOOD'!AL$47=0,0,'DELTA WOOD'!AL$47)</f>
        <v>0</v>
      </c>
      <c r="M32" s="368">
        <f>IF('DELTA WOOD'!AM39=0,0,'DELTA WOOD'!AM39)+IF('DELTA WOOD'!AM$47=0,0,'DELTA WOOD'!AM$47)</f>
        <v>0</v>
      </c>
      <c r="N32" s="368">
        <f>IF('DELTA WOOD'!AN39=0,0,'DELTA WOOD'!AN39)+IF('DELTA WOOD'!AN$47=0,0,'DELTA WOOD'!AN$47)</f>
        <v>0</v>
      </c>
      <c r="O32" s="368">
        <f>IF('DELTA WOOD'!AO39=0,0,'DELTA WOOD'!AO39)+IF('DELTA WOOD'!AO$47=0,0,'DELTA WOOD'!AO$47)</f>
        <v>0</v>
      </c>
      <c r="P32" s="369">
        <f t="shared" si="1"/>
        <v>0</v>
      </c>
      <c r="Q32" s="370">
        <f>P32*'DELTA WOOD'!X39</f>
        <v>0</v>
      </c>
      <c r="R32" s="370">
        <f>P32*'DELTA WOOD'!U39</f>
        <v>0</v>
      </c>
    </row>
    <row r="33" spans="1:18" ht="16" customHeight="1">
      <c r="A33" s="43" t="str">
        <f>'DELTA WOOD'!D40</f>
        <v>D-MX5.2-W</v>
      </c>
      <c r="B33" s="108" t="str">
        <f>IF('DELTA WOOD'!E40=0,"",'DELTA WOOD'!E40)</f>
        <v/>
      </c>
      <c r="C33" s="368">
        <f>IF('DELTA WOOD'!AC40=0,0,'DELTA WOOD'!AC40)+IF('DELTA WOOD'!AC$47=0,0,'DELTA WOOD'!AC$47)</f>
        <v>0</v>
      </c>
      <c r="D33" s="368">
        <f>IF('DELTA WOOD'!AD40=0,0,'DELTA WOOD'!AD40)+IF('DELTA WOOD'!AD$47=0,0,'DELTA WOOD'!AD$47)</f>
        <v>0</v>
      </c>
      <c r="E33" s="368">
        <f>IF('DELTA WOOD'!AE40=0,0,'DELTA WOOD'!AE40)+IF('DELTA WOOD'!AE$47=0,0,'DELTA WOOD'!AE$47)</f>
        <v>0</v>
      </c>
      <c r="F33" s="368">
        <f>IF('DELTA WOOD'!AF40=0,0,'DELTA WOOD'!AF40)+IF('DELTA WOOD'!AF$47=0,0,'DELTA WOOD'!AF$47)</f>
        <v>0</v>
      </c>
      <c r="G33" s="368">
        <f>IF('DELTA WOOD'!AG40=0,0,'DELTA WOOD'!AG40)+IF('DELTA WOOD'!AG$47=0,0,'DELTA WOOD'!AG$47)</f>
        <v>0</v>
      </c>
      <c r="H33" s="368">
        <f>IF('DELTA WOOD'!AH40=0,0,'DELTA WOOD'!AH40)+IF('DELTA WOOD'!AH$47=0,0,'DELTA WOOD'!AH$47)</f>
        <v>0</v>
      </c>
      <c r="I33" s="368">
        <f>IF('DELTA WOOD'!AI40=0,0,'DELTA WOOD'!AI40)+IF('DELTA WOOD'!AI$47=0,0,'DELTA WOOD'!AI$47)</f>
        <v>0</v>
      </c>
      <c r="J33" s="368">
        <f>IF('DELTA WOOD'!AJ40=0,0,'DELTA WOOD'!AJ40)+IF('DELTA WOOD'!AJ$47=0,0,'DELTA WOOD'!AJ$47)</f>
        <v>0</v>
      </c>
      <c r="K33" s="368">
        <f>IF('DELTA WOOD'!AK40=0,0,'DELTA WOOD'!AK40)+IF('DELTA WOOD'!AK$47=0,0,'DELTA WOOD'!AK$47)</f>
        <v>0</v>
      </c>
      <c r="L33" s="368">
        <f>IF('DELTA WOOD'!AL40=0,0,'DELTA WOOD'!AL40)+IF('DELTA WOOD'!AL$47=0,0,'DELTA WOOD'!AL$47)</f>
        <v>0</v>
      </c>
      <c r="M33" s="368">
        <f>IF('DELTA WOOD'!AM40=0,0,'DELTA WOOD'!AM40)+IF('DELTA WOOD'!AM$47=0,0,'DELTA WOOD'!AM$47)</f>
        <v>0</v>
      </c>
      <c r="N33" s="368">
        <f>IF('DELTA WOOD'!AN40=0,0,'DELTA WOOD'!AN40)+IF('DELTA WOOD'!AN$47=0,0,'DELTA WOOD'!AN$47)</f>
        <v>0</v>
      </c>
      <c r="O33" s="368">
        <f>IF('DELTA WOOD'!AO40=0,0,'DELTA WOOD'!AO40)+IF('DELTA WOOD'!AO$47=0,0,'DELTA WOOD'!AO$47)</f>
        <v>0</v>
      </c>
      <c r="P33" s="369">
        <f t="shared" si="1"/>
        <v>0</v>
      </c>
      <c r="Q33" s="370">
        <f>P33*'DELTA WOOD'!X40</f>
        <v>0</v>
      </c>
      <c r="R33" s="370">
        <f>P33*'DELTA WOOD'!U40</f>
        <v>0</v>
      </c>
    </row>
    <row r="34" spans="1:18" ht="16" customHeight="1">
      <c r="A34" s="43" t="str">
        <f>'DELTA WOOD'!D41</f>
        <v>D-MX5.3-W</v>
      </c>
      <c r="B34" s="108" t="str">
        <f>IF('DELTA WOOD'!E41=0,"",'DELTA WOOD'!E41)</f>
        <v/>
      </c>
      <c r="C34" s="368">
        <f>IF('DELTA WOOD'!AC41=0,0,'DELTA WOOD'!AC41)+IF('DELTA WOOD'!AC$47=0,0,'DELTA WOOD'!AC$47)</f>
        <v>0</v>
      </c>
      <c r="D34" s="368">
        <f>IF('DELTA WOOD'!AD41=0,0,'DELTA WOOD'!AD41)+IF('DELTA WOOD'!AD$47=0,0,'DELTA WOOD'!AD$47)</f>
        <v>0</v>
      </c>
      <c r="E34" s="368">
        <f>IF('DELTA WOOD'!AE41=0,0,'DELTA WOOD'!AE41)+IF('DELTA WOOD'!AE$47=0,0,'DELTA WOOD'!AE$47)</f>
        <v>0</v>
      </c>
      <c r="F34" s="368">
        <f>IF('DELTA WOOD'!AF41=0,0,'DELTA WOOD'!AF41)+IF('DELTA WOOD'!AF$47=0,0,'DELTA WOOD'!AF$47)</f>
        <v>0</v>
      </c>
      <c r="G34" s="368">
        <f>IF('DELTA WOOD'!AG41=0,0,'DELTA WOOD'!AG41)+IF('DELTA WOOD'!AG$47=0,0,'DELTA WOOD'!AG$47)</f>
        <v>0</v>
      </c>
      <c r="H34" s="368">
        <f>IF('DELTA WOOD'!AH41=0,0,'DELTA WOOD'!AH41)+IF('DELTA WOOD'!AH$47=0,0,'DELTA WOOD'!AH$47)</f>
        <v>0</v>
      </c>
      <c r="I34" s="368">
        <f>IF('DELTA WOOD'!AI41=0,0,'DELTA WOOD'!AI41)+IF('DELTA WOOD'!AI$47=0,0,'DELTA WOOD'!AI$47)</f>
        <v>0</v>
      </c>
      <c r="J34" s="368">
        <f>IF('DELTA WOOD'!AJ41=0,0,'DELTA WOOD'!AJ41)+IF('DELTA WOOD'!AJ$47=0,0,'DELTA WOOD'!AJ$47)</f>
        <v>0</v>
      </c>
      <c r="K34" s="368">
        <f>IF('DELTA WOOD'!AK41=0,0,'DELTA WOOD'!AK41)+IF('DELTA WOOD'!AK$47=0,0,'DELTA WOOD'!AK$47)</f>
        <v>0</v>
      </c>
      <c r="L34" s="368">
        <f>IF('DELTA WOOD'!AL41=0,0,'DELTA WOOD'!AL41)+IF('DELTA WOOD'!AL$47=0,0,'DELTA WOOD'!AL$47)</f>
        <v>0</v>
      </c>
      <c r="M34" s="368">
        <f>IF('DELTA WOOD'!AM41=0,0,'DELTA WOOD'!AM41)+IF('DELTA WOOD'!AM$47=0,0,'DELTA WOOD'!AM$47)</f>
        <v>0</v>
      </c>
      <c r="N34" s="368">
        <f>IF('DELTA WOOD'!AN41=0,0,'DELTA WOOD'!AN41)+IF('DELTA WOOD'!AN$47=0,0,'DELTA WOOD'!AN$47)</f>
        <v>0</v>
      </c>
      <c r="O34" s="368">
        <f>IF('DELTA WOOD'!AO41=0,0,'DELTA WOOD'!AO41)+IF('DELTA WOOD'!AO$47=0,0,'DELTA WOOD'!AO$47)</f>
        <v>0</v>
      </c>
      <c r="P34" s="369">
        <f t="shared" si="1"/>
        <v>0</v>
      </c>
      <c r="Q34" s="370">
        <f>P34*'DELTA WOOD'!X41</f>
        <v>0</v>
      </c>
      <c r="R34" s="370">
        <f>P34*'DELTA WOOD'!U41</f>
        <v>0</v>
      </c>
    </row>
    <row r="35" spans="1:18" ht="16" customHeight="1">
      <c r="A35" s="43" t="str">
        <f>'DELTA WOOD'!D42</f>
        <v>D-MX5.4-W</v>
      </c>
      <c r="B35" s="108" t="str">
        <f>IF('DELTA WOOD'!E42=0,"",'DELTA WOOD'!E42)</f>
        <v/>
      </c>
      <c r="C35" s="368">
        <f>IF('DELTA WOOD'!AC42=0,0,'DELTA WOOD'!AC42)+IF('DELTA WOOD'!AC$47=0,0,'DELTA WOOD'!AC$47)</f>
        <v>0</v>
      </c>
      <c r="D35" s="368">
        <f>IF('DELTA WOOD'!AD42=0,0,'DELTA WOOD'!AD42)+IF('DELTA WOOD'!AD$47=0,0,'DELTA WOOD'!AD$47)</f>
        <v>0</v>
      </c>
      <c r="E35" s="368">
        <f>IF('DELTA WOOD'!AE42=0,0,'DELTA WOOD'!AE42)+IF('DELTA WOOD'!AE$47=0,0,'DELTA WOOD'!AE$47)</f>
        <v>0</v>
      </c>
      <c r="F35" s="368">
        <f>IF('DELTA WOOD'!AF42=0,0,'DELTA WOOD'!AF42)+IF('DELTA WOOD'!AF$47=0,0,'DELTA WOOD'!AF$47)</f>
        <v>0</v>
      </c>
      <c r="G35" s="368">
        <f>IF('DELTA WOOD'!AG42=0,0,'DELTA WOOD'!AG42)+IF('DELTA WOOD'!AG$47=0,0,'DELTA WOOD'!AG$47)</f>
        <v>0</v>
      </c>
      <c r="H35" s="368">
        <f>IF('DELTA WOOD'!AH42=0,0,'DELTA WOOD'!AH42)+IF('DELTA WOOD'!AH$47=0,0,'DELTA WOOD'!AH$47)</f>
        <v>0</v>
      </c>
      <c r="I35" s="368">
        <f>IF('DELTA WOOD'!AI42=0,0,'DELTA WOOD'!AI42)+IF('DELTA WOOD'!AI$47=0,0,'DELTA WOOD'!AI$47)</f>
        <v>0</v>
      </c>
      <c r="J35" s="368">
        <f>IF('DELTA WOOD'!AJ42=0,0,'DELTA WOOD'!AJ42)+IF('DELTA WOOD'!AJ$47=0,0,'DELTA WOOD'!AJ$47)</f>
        <v>0</v>
      </c>
      <c r="K35" s="368">
        <f>IF('DELTA WOOD'!AK42=0,0,'DELTA WOOD'!AK42)+IF('DELTA WOOD'!AK$47=0,0,'DELTA WOOD'!AK$47)</f>
        <v>0</v>
      </c>
      <c r="L35" s="368">
        <f>IF('DELTA WOOD'!AL42=0,0,'DELTA WOOD'!AL42)+IF('DELTA WOOD'!AL$47=0,0,'DELTA WOOD'!AL$47)</f>
        <v>0</v>
      </c>
      <c r="M35" s="368">
        <f>IF('DELTA WOOD'!AM42=0,0,'DELTA WOOD'!AM42)+IF('DELTA WOOD'!AM$47=0,0,'DELTA WOOD'!AM$47)</f>
        <v>0</v>
      </c>
      <c r="N35" s="368">
        <f>IF('DELTA WOOD'!AN42=0,0,'DELTA WOOD'!AN42)+IF('DELTA WOOD'!AN$47=0,0,'DELTA WOOD'!AN$47)</f>
        <v>0</v>
      </c>
      <c r="O35" s="368">
        <f>IF('DELTA WOOD'!AO42=0,0,'DELTA WOOD'!AO42)+IF('DELTA WOOD'!AO$47=0,0,'DELTA WOOD'!AO$47)</f>
        <v>0</v>
      </c>
      <c r="P35" s="369">
        <f t="shared" si="1"/>
        <v>0</v>
      </c>
      <c r="Q35" s="370">
        <f>P35*'DELTA WOOD'!X42</f>
        <v>0</v>
      </c>
      <c r="R35" s="370">
        <f>P35*'DELTA WOOD'!U42</f>
        <v>0</v>
      </c>
    </row>
    <row r="36" spans="1:18" ht="16" customHeight="1">
      <c r="A36" s="43" t="str">
        <f>'DELTA WOOD'!D43</f>
        <v>D-MX6.1-W</v>
      </c>
      <c r="B36" s="108" t="str">
        <f>IF('DELTA WOOD'!E43=0,"",'DELTA WOOD'!E43)</f>
        <v/>
      </c>
      <c r="C36" s="368">
        <f>IF('DELTA WOOD'!AC43=0,0,'DELTA WOOD'!AC43)+IF('DELTA WOOD'!AC$47=0,0,'DELTA WOOD'!AC$47)</f>
        <v>0</v>
      </c>
      <c r="D36" s="368">
        <f>IF('DELTA WOOD'!AD43=0,0,'DELTA WOOD'!AD43)+IF('DELTA WOOD'!AD$47=0,0,'DELTA WOOD'!AD$47)</f>
        <v>0</v>
      </c>
      <c r="E36" s="368">
        <f>IF('DELTA WOOD'!AE43=0,0,'DELTA WOOD'!AE43)+IF('DELTA WOOD'!AE$47=0,0,'DELTA WOOD'!AE$47)</f>
        <v>0</v>
      </c>
      <c r="F36" s="368">
        <f>IF('DELTA WOOD'!AF43=0,0,'DELTA WOOD'!AF43)+IF('DELTA WOOD'!AF$47=0,0,'DELTA WOOD'!AF$47)</f>
        <v>0</v>
      </c>
      <c r="G36" s="368">
        <f>IF('DELTA WOOD'!AG43=0,0,'DELTA WOOD'!AG43)+IF('DELTA WOOD'!AG$47=0,0,'DELTA WOOD'!AG$47)</f>
        <v>0</v>
      </c>
      <c r="H36" s="368">
        <f>IF('DELTA WOOD'!AH43=0,0,'DELTA WOOD'!AH43)+IF('DELTA WOOD'!AH$47=0,0,'DELTA WOOD'!AH$47)</f>
        <v>0</v>
      </c>
      <c r="I36" s="368">
        <f>IF('DELTA WOOD'!AI43=0,0,'DELTA WOOD'!AI43)+IF('DELTA WOOD'!AI$47=0,0,'DELTA WOOD'!AI$47)</f>
        <v>0</v>
      </c>
      <c r="J36" s="368">
        <f>IF('DELTA WOOD'!AJ43=0,0,'DELTA WOOD'!AJ43)+IF('DELTA WOOD'!AJ$47=0,0,'DELTA WOOD'!AJ$47)</f>
        <v>0</v>
      </c>
      <c r="K36" s="368">
        <f>IF('DELTA WOOD'!AK43=0,0,'DELTA WOOD'!AK43)+IF('DELTA WOOD'!AK$47=0,0,'DELTA WOOD'!AK$47)</f>
        <v>0</v>
      </c>
      <c r="L36" s="368">
        <f>IF('DELTA WOOD'!AL43=0,0,'DELTA WOOD'!AL43)+IF('DELTA WOOD'!AL$47=0,0,'DELTA WOOD'!AL$47)</f>
        <v>0</v>
      </c>
      <c r="M36" s="368">
        <f>IF('DELTA WOOD'!AM43=0,0,'DELTA WOOD'!AM43)+IF('DELTA WOOD'!AM$47=0,0,'DELTA WOOD'!AM$47)</f>
        <v>0</v>
      </c>
      <c r="N36" s="368">
        <f>IF('DELTA WOOD'!AN43=0,0,'DELTA WOOD'!AN43)+IF('DELTA WOOD'!AN$47=0,0,'DELTA WOOD'!AN$47)</f>
        <v>0</v>
      </c>
      <c r="O36" s="368">
        <f>IF('DELTA WOOD'!AO43=0,0,'DELTA WOOD'!AO43)+IF('DELTA WOOD'!AO$47=0,0,'DELTA WOOD'!AO$47)</f>
        <v>0</v>
      </c>
      <c r="P36" s="369">
        <f t="shared" si="1"/>
        <v>0</v>
      </c>
      <c r="Q36" s="370">
        <f>P36*'DELTA WOOD'!X43</f>
        <v>0</v>
      </c>
      <c r="R36" s="370">
        <f>P36*'DELTA WOOD'!U43</f>
        <v>0</v>
      </c>
    </row>
    <row r="37" spans="1:18" ht="16" customHeight="1">
      <c r="A37" s="43" t="str">
        <f>'DELTA WOOD'!D44</f>
        <v>D-MX6.2-W</v>
      </c>
      <c r="B37" s="108" t="str">
        <f>IF('DELTA WOOD'!E44=0,"",'DELTA WOOD'!E44)</f>
        <v/>
      </c>
      <c r="C37" s="368">
        <f>IF('DELTA WOOD'!AC44=0,0,'DELTA WOOD'!AC44)+IF('DELTA WOOD'!AC$47=0,0,'DELTA WOOD'!AC$47)</f>
        <v>0</v>
      </c>
      <c r="D37" s="368">
        <f>IF('DELTA WOOD'!AD44=0,0,'DELTA WOOD'!AD44)+IF('DELTA WOOD'!AD$47=0,0,'DELTA WOOD'!AD$47)</f>
        <v>0</v>
      </c>
      <c r="E37" s="368">
        <f>IF('DELTA WOOD'!AE44=0,0,'DELTA WOOD'!AE44)+IF('DELTA WOOD'!AE$47=0,0,'DELTA WOOD'!AE$47)</f>
        <v>0</v>
      </c>
      <c r="F37" s="368">
        <f>IF('DELTA WOOD'!AF44=0,0,'DELTA WOOD'!AF44)+IF('DELTA WOOD'!AF$47=0,0,'DELTA WOOD'!AF$47)</f>
        <v>0</v>
      </c>
      <c r="G37" s="368">
        <f>IF('DELTA WOOD'!AG44=0,0,'DELTA WOOD'!AG44)+IF('DELTA WOOD'!AG$47=0,0,'DELTA WOOD'!AG$47)</f>
        <v>0</v>
      </c>
      <c r="H37" s="368">
        <f>IF('DELTA WOOD'!AH44=0,0,'DELTA WOOD'!AH44)+IF('DELTA WOOD'!AH$47=0,0,'DELTA WOOD'!AH$47)</f>
        <v>0</v>
      </c>
      <c r="I37" s="368">
        <f>IF('DELTA WOOD'!AI44=0,0,'DELTA WOOD'!AI44)+IF('DELTA WOOD'!AI$47=0,0,'DELTA WOOD'!AI$47)</f>
        <v>0</v>
      </c>
      <c r="J37" s="368">
        <f>IF('DELTA WOOD'!AJ44=0,0,'DELTA WOOD'!AJ44)+IF('DELTA WOOD'!AJ$47=0,0,'DELTA WOOD'!AJ$47)</f>
        <v>0</v>
      </c>
      <c r="K37" s="368">
        <f>IF('DELTA WOOD'!AK44=0,0,'DELTA WOOD'!AK44)+IF('DELTA WOOD'!AK$47=0,0,'DELTA WOOD'!AK$47)</f>
        <v>0</v>
      </c>
      <c r="L37" s="368">
        <f>IF('DELTA WOOD'!AL44=0,0,'DELTA WOOD'!AL44)+IF('DELTA WOOD'!AL$47=0,0,'DELTA WOOD'!AL$47)</f>
        <v>0</v>
      </c>
      <c r="M37" s="368">
        <f>IF('DELTA WOOD'!AM44=0,0,'DELTA WOOD'!AM44)+IF('DELTA WOOD'!AM$47=0,0,'DELTA WOOD'!AM$47)</f>
        <v>0</v>
      </c>
      <c r="N37" s="368">
        <f>IF('DELTA WOOD'!AN44=0,0,'DELTA WOOD'!AN44)+IF('DELTA WOOD'!AN$47=0,0,'DELTA WOOD'!AN$47)</f>
        <v>0</v>
      </c>
      <c r="O37" s="368">
        <f>IF('DELTA WOOD'!AO44=0,0,'DELTA WOOD'!AO44)+IF('DELTA WOOD'!AO$47=0,0,'DELTA WOOD'!AO$47)</f>
        <v>0</v>
      </c>
      <c r="P37" s="369">
        <f t="shared" si="1"/>
        <v>0</v>
      </c>
      <c r="Q37" s="370">
        <f>P37*'DELTA WOOD'!X44</f>
        <v>0</v>
      </c>
      <c r="R37" s="370">
        <f>P37*'DELTA WOOD'!U44</f>
        <v>0</v>
      </c>
    </row>
    <row r="38" spans="1:18" ht="16" customHeight="1">
      <c r="A38" s="43" t="str">
        <f>'DELTA WOOD'!D45</f>
        <v>D-MX6.3-W</v>
      </c>
      <c r="B38" s="108" t="str">
        <f>IF('DELTA WOOD'!E45=0,"",'DELTA WOOD'!E45)</f>
        <v/>
      </c>
      <c r="C38" s="368">
        <f>IF('DELTA WOOD'!AC45=0,0,'DELTA WOOD'!AC45)+IF('DELTA WOOD'!AC$47=0,0,'DELTA WOOD'!AC$47)</f>
        <v>0</v>
      </c>
      <c r="D38" s="368">
        <f>IF('DELTA WOOD'!AD45=0,0,'DELTA WOOD'!AD45)+IF('DELTA WOOD'!AD$47=0,0,'DELTA WOOD'!AD$47)</f>
        <v>0</v>
      </c>
      <c r="E38" s="368">
        <f>IF('DELTA WOOD'!AE45=0,0,'DELTA WOOD'!AE45)+IF('DELTA WOOD'!AE$47=0,0,'DELTA WOOD'!AE$47)</f>
        <v>0</v>
      </c>
      <c r="F38" s="368">
        <f>IF('DELTA WOOD'!AF45=0,0,'DELTA WOOD'!AF45)+IF('DELTA WOOD'!AF$47=0,0,'DELTA WOOD'!AF$47)</f>
        <v>0</v>
      </c>
      <c r="G38" s="368">
        <f>IF('DELTA WOOD'!AG45=0,0,'DELTA WOOD'!AG45)+IF('DELTA WOOD'!AG$47=0,0,'DELTA WOOD'!AG$47)</f>
        <v>0</v>
      </c>
      <c r="H38" s="368">
        <f>IF('DELTA WOOD'!AH45=0,0,'DELTA WOOD'!AH45)+IF('DELTA WOOD'!AH$47=0,0,'DELTA WOOD'!AH$47)</f>
        <v>0</v>
      </c>
      <c r="I38" s="368">
        <f>IF('DELTA WOOD'!AI45=0,0,'DELTA WOOD'!AI45)+IF('DELTA WOOD'!AI$47=0,0,'DELTA WOOD'!AI$47)</f>
        <v>0</v>
      </c>
      <c r="J38" s="368">
        <f>IF('DELTA WOOD'!AJ45=0,0,'DELTA WOOD'!AJ45)+IF('DELTA WOOD'!AJ$47=0,0,'DELTA WOOD'!AJ$47)</f>
        <v>0</v>
      </c>
      <c r="K38" s="368">
        <f>IF('DELTA WOOD'!AK45=0,0,'DELTA WOOD'!AK45)+IF('DELTA WOOD'!AK$47=0,0,'DELTA WOOD'!AK$47)</f>
        <v>0</v>
      </c>
      <c r="L38" s="368">
        <f>IF('DELTA WOOD'!AL45=0,0,'DELTA WOOD'!AL45)+IF('DELTA WOOD'!AL$47=0,0,'DELTA WOOD'!AL$47)</f>
        <v>0</v>
      </c>
      <c r="M38" s="368">
        <f>IF('DELTA WOOD'!AM45=0,0,'DELTA WOOD'!AM45)+IF('DELTA WOOD'!AM$47=0,0,'DELTA WOOD'!AM$47)</f>
        <v>0</v>
      </c>
      <c r="N38" s="368">
        <f>IF('DELTA WOOD'!AN45=0,0,'DELTA WOOD'!AN45)+IF('DELTA WOOD'!AN$47=0,0,'DELTA WOOD'!AN$47)</f>
        <v>0</v>
      </c>
      <c r="O38" s="368">
        <f>IF('DELTA WOOD'!AO45=0,0,'DELTA WOOD'!AO45)+IF('DELTA WOOD'!AO$47=0,0,'DELTA WOOD'!AO$47)</f>
        <v>0</v>
      </c>
      <c r="P38" s="369">
        <f t="shared" si="1"/>
        <v>0</v>
      </c>
      <c r="Q38" s="370">
        <f>P38*'DELTA WOOD'!X45</f>
        <v>0</v>
      </c>
      <c r="R38" s="370">
        <f>P38*'DELTA WOOD'!U45</f>
        <v>0</v>
      </c>
    </row>
    <row r="39" spans="1:18" ht="16" customHeight="1">
      <c r="A39" s="43" t="str">
        <f>'DELTA WOOD'!D46</f>
        <v>D-MX6.4-W</v>
      </c>
      <c r="B39" s="108" t="str">
        <f>IF('DELTA WOOD'!E46=0,"",'DELTA WOOD'!E46)</f>
        <v/>
      </c>
      <c r="C39" s="368">
        <f>IF('DELTA WOOD'!AC46=0,0,'DELTA WOOD'!AC46)+IF('DELTA WOOD'!AC$47=0,0,'DELTA WOOD'!AC$47)</f>
        <v>0</v>
      </c>
      <c r="D39" s="368">
        <f>IF('DELTA WOOD'!AD46=0,0,'DELTA WOOD'!AD46)+IF('DELTA WOOD'!AD$47=0,0,'DELTA WOOD'!AD$47)</f>
        <v>0</v>
      </c>
      <c r="E39" s="368">
        <f>IF('DELTA WOOD'!AE46=0,0,'DELTA WOOD'!AE46)+IF('DELTA WOOD'!AE$47=0,0,'DELTA WOOD'!AE$47)</f>
        <v>0</v>
      </c>
      <c r="F39" s="368">
        <f>IF('DELTA WOOD'!AF46=0,0,'DELTA WOOD'!AF46)+IF('DELTA WOOD'!AF$47=0,0,'DELTA WOOD'!AF$47)</f>
        <v>0</v>
      </c>
      <c r="G39" s="368">
        <f>IF('DELTA WOOD'!AG46=0,0,'DELTA WOOD'!AG46)+IF('DELTA WOOD'!AG$47=0,0,'DELTA WOOD'!AG$47)</f>
        <v>0</v>
      </c>
      <c r="H39" s="368">
        <f>IF('DELTA WOOD'!AH46=0,0,'DELTA WOOD'!AH46)+IF('DELTA WOOD'!AH$47=0,0,'DELTA WOOD'!AH$47)</f>
        <v>0</v>
      </c>
      <c r="I39" s="368">
        <f>IF('DELTA WOOD'!AI46=0,0,'DELTA WOOD'!AI46)+IF('DELTA WOOD'!AI$47=0,0,'DELTA WOOD'!AI$47)</f>
        <v>0</v>
      </c>
      <c r="J39" s="368">
        <f>IF('DELTA WOOD'!AJ46=0,0,'DELTA WOOD'!AJ46)+IF('DELTA WOOD'!AJ$47=0,0,'DELTA WOOD'!AJ$47)</f>
        <v>0</v>
      </c>
      <c r="K39" s="368">
        <f>IF('DELTA WOOD'!AK46=0,0,'DELTA WOOD'!AK46)+IF('DELTA WOOD'!AK$47=0,0,'DELTA WOOD'!AK$47)</f>
        <v>0</v>
      </c>
      <c r="L39" s="368">
        <f>IF('DELTA WOOD'!AL46=0,0,'DELTA WOOD'!AL46)+IF('DELTA WOOD'!AL$47=0,0,'DELTA WOOD'!AL$47)</f>
        <v>0</v>
      </c>
      <c r="M39" s="368">
        <f>IF('DELTA WOOD'!AM46=0,0,'DELTA WOOD'!AM46)+IF('DELTA WOOD'!AM$47=0,0,'DELTA WOOD'!AM$47)</f>
        <v>0</v>
      </c>
      <c r="N39" s="368">
        <f>IF('DELTA WOOD'!AN46=0,0,'DELTA WOOD'!AN46)+IF('DELTA WOOD'!AN$47=0,0,'DELTA WOOD'!AN$47)</f>
        <v>0</v>
      </c>
      <c r="O39" s="368">
        <f>IF('DELTA WOOD'!AO46=0,0,'DELTA WOOD'!AO46)+IF('DELTA WOOD'!AO$47=0,0,'DELTA WOOD'!AO$47)</f>
        <v>0</v>
      </c>
      <c r="P39" s="369">
        <f t="shared" si="1"/>
        <v>0</v>
      </c>
      <c r="Q39" s="370">
        <f>P39*'DELTA WOOD'!X46</f>
        <v>0</v>
      </c>
      <c r="R39" s="370">
        <f>P39*'DELTA WOOD'!U46</f>
        <v>0</v>
      </c>
    </row>
    <row r="40" spans="1:18" ht="16" customHeight="1">
      <c r="A40" s="43"/>
      <c r="B40" s="108"/>
      <c r="C40" s="368"/>
      <c r="D40" s="368"/>
      <c r="E40" s="368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9">
        <f>SUM(C40:O40)</f>
        <v>0</v>
      </c>
      <c r="Q40" s="370">
        <f>P40*'DELTA WOOD'!X45</f>
        <v>0</v>
      </c>
      <c r="R40" s="370">
        <f>P40*'DELTA WOOD'!U45</f>
        <v>0</v>
      </c>
    </row>
    <row r="41" spans="1:18" ht="16" customHeight="1">
      <c r="A41" s="43" t="str">
        <f>'DELTA WOOD'!D49</f>
        <v>D-BO1-W</v>
      </c>
      <c r="B41" s="108" t="str">
        <f>IF('DELTA WOOD'!E49=0,"",'DELTA WOOD'!E49)</f>
        <v/>
      </c>
      <c r="C41" s="368">
        <f>IF('DELTA WOOD'!AC49=0,0,'DELTA WOOD'!AC49)+IF('DELTA WOOD'!AC$54=0,0,'DELTA WOOD'!AC$54)</f>
        <v>0</v>
      </c>
      <c r="D41" s="368">
        <f>IF('DELTA WOOD'!AD49=0,0,'DELTA WOOD'!AD49)+IF('DELTA WOOD'!AD$54=0,0,'DELTA WOOD'!AD$54)</f>
        <v>0</v>
      </c>
      <c r="E41" s="368">
        <f>IF('DELTA WOOD'!AE49=0,0,'DELTA WOOD'!AE49)+IF('DELTA WOOD'!AE$54=0,0,'DELTA WOOD'!AE$54)</f>
        <v>0</v>
      </c>
      <c r="F41" s="368">
        <f>IF('DELTA WOOD'!AF49=0,0,'DELTA WOOD'!AF49)+IF('DELTA WOOD'!AF$54=0,0,'DELTA WOOD'!AF$54)</f>
        <v>0</v>
      </c>
      <c r="G41" s="368">
        <f>IF('DELTA WOOD'!AG49=0,0,'DELTA WOOD'!AG49)+IF('DELTA WOOD'!AG$54=0,0,'DELTA WOOD'!AG$54)</f>
        <v>0</v>
      </c>
      <c r="H41" s="368">
        <f>IF('DELTA WOOD'!AH49=0,0,'DELTA WOOD'!AH49)+IF('DELTA WOOD'!AH$54=0,0,'DELTA WOOD'!AH$54)</f>
        <v>0</v>
      </c>
      <c r="I41" s="368">
        <f>IF('DELTA WOOD'!AI49=0,0,'DELTA WOOD'!AI49)+IF('DELTA WOOD'!AI$54=0,0,'DELTA WOOD'!AI$54)</f>
        <v>0</v>
      </c>
      <c r="J41" s="368">
        <f>IF('DELTA WOOD'!AJ49=0,0,'DELTA WOOD'!AJ49)+IF('DELTA WOOD'!AJ$54=0,0,'DELTA WOOD'!AJ$54)</f>
        <v>0</v>
      </c>
      <c r="K41" s="368">
        <f>IF('DELTA WOOD'!AK49=0,0,'DELTA WOOD'!AK49)+IF('DELTA WOOD'!AK$54=0,0,'DELTA WOOD'!AK$54)</f>
        <v>0</v>
      </c>
      <c r="L41" s="368">
        <f>IF('DELTA WOOD'!AL49=0,0,'DELTA WOOD'!AL49)+IF('DELTA WOOD'!AL$54=0,0,'DELTA WOOD'!AL$54)</f>
        <v>0</v>
      </c>
      <c r="M41" s="368">
        <f>IF('DELTA WOOD'!AM49=0,0,'DELTA WOOD'!AM49)+IF('DELTA WOOD'!AM$54=0,0,'DELTA WOOD'!AM$54)</f>
        <v>0</v>
      </c>
      <c r="N41" s="368">
        <f>IF('DELTA WOOD'!AN49=0,0,'DELTA WOOD'!AN49)+IF('DELTA WOOD'!AN$54=0,0,'DELTA WOOD'!AN$54)</f>
        <v>0</v>
      </c>
      <c r="O41" s="368">
        <f>IF('DELTA WOOD'!AO49=0,0,'DELTA WOOD'!AO49)+IF('DELTA WOOD'!AO$54=0,0,'DELTA WOOD'!AO$54)</f>
        <v>0</v>
      </c>
      <c r="P41" s="369">
        <f t="shared" ref="P41:P54" si="2">SUM(C41:O41)</f>
        <v>0</v>
      </c>
      <c r="Q41" s="370">
        <f>P41*'DELTA WOOD'!X49</f>
        <v>0</v>
      </c>
      <c r="R41" s="370">
        <f>P41*'DELTA WOOD'!U49</f>
        <v>0</v>
      </c>
    </row>
    <row r="42" spans="1:18" ht="16" customHeight="1">
      <c r="A42" s="43" t="str">
        <f>'DELTA WOOD'!D50</f>
        <v>D-BO2-W</v>
      </c>
      <c r="B42" s="108" t="str">
        <f>IF('DELTA WOOD'!E50=0,"",'DELTA WOOD'!E50)</f>
        <v/>
      </c>
      <c r="C42" s="368">
        <f>IF('DELTA WOOD'!AC50=0,0,'DELTA WOOD'!AC50)+IF('DELTA WOOD'!AC$54=0,0,'DELTA WOOD'!AC$54)</f>
        <v>0</v>
      </c>
      <c r="D42" s="368">
        <f>IF('DELTA WOOD'!AD50=0,0,'DELTA WOOD'!AD50)+IF('DELTA WOOD'!AD$54=0,0,'DELTA WOOD'!AD$54)</f>
        <v>0</v>
      </c>
      <c r="E42" s="368">
        <f>IF('DELTA WOOD'!AE50=0,0,'DELTA WOOD'!AE50)+IF('DELTA WOOD'!AE$54=0,0,'DELTA WOOD'!AE$54)</f>
        <v>0</v>
      </c>
      <c r="F42" s="368">
        <f>IF('DELTA WOOD'!AF50=0,0,'DELTA WOOD'!AF50)+IF('DELTA WOOD'!AF$54=0,0,'DELTA WOOD'!AF$54)</f>
        <v>0</v>
      </c>
      <c r="G42" s="368">
        <f>IF('DELTA WOOD'!AG50=0,0,'DELTA WOOD'!AG50)+IF('DELTA WOOD'!AG$54=0,0,'DELTA WOOD'!AG$54)</f>
        <v>0</v>
      </c>
      <c r="H42" s="368">
        <f>IF('DELTA WOOD'!AH50=0,0,'DELTA WOOD'!AH50)+IF('DELTA WOOD'!AH$54=0,0,'DELTA WOOD'!AH$54)</f>
        <v>0</v>
      </c>
      <c r="I42" s="368">
        <f>IF('DELTA WOOD'!AI50=0,0,'DELTA WOOD'!AI50)+IF('DELTA WOOD'!AI$54=0,0,'DELTA WOOD'!AI$54)</f>
        <v>0</v>
      </c>
      <c r="J42" s="368">
        <f>IF('DELTA WOOD'!AJ50=0,0,'DELTA WOOD'!AJ50)+IF('DELTA WOOD'!AJ$54=0,0,'DELTA WOOD'!AJ$54)</f>
        <v>0</v>
      </c>
      <c r="K42" s="368">
        <f>IF('DELTA WOOD'!AK50=0,0,'DELTA WOOD'!AK50)+IF('DELTA WOOD'!AK$54=0,0,'DELTA WOOD'!AK$54)</f>
        <v>0</v>
      </c>
      <c r="L42" s="368">
        <f>IF('DELTA WOOD'!AL50=0,0,'DELTA WOOD'!AL50)+IF('DELTA WOOD'!AL$54=0,0,'DELTA WOOD'!AL$54)</f>
        <v>0</v>
      </c>
      <c r="M42" s="368">
        <f>IF('DELTA WOOD'!AM50=0,0,'DELTA WOOD'!AM50)+IF('DELTA WOOD'!AM$54=0,0,'DELTA WOOD'!AM$54)</f>
        <v>0</v>
      </c>
      <c r="N42" s="368">
        <f>IF('DELTA WOOD'!AN50=0,0,'DELTA WOOD'!AN50)+IF('DELTA WOOD'!AN$54=0,0,'DELTA WOOD'!AN$54)</f>
        <v>0</v>
      </c>
      <c r="O42" s="368">
        <f>IF('DELTA WOOD'!AO50=0,0,'DELTA WOOD'!AO50)+IF('DELTA WOOD'!AO$54=0,0,'DELTA WOOD'!AO$54)</f>
        <v>0</v>
      </c>
      <c r="P42" s="369">
        <f t="shared" si="2"/>
        <v>0</v>
      </c>
      <c r="Q42" s="370">
        <f>P42*'DELTA WOOD'!X50</f>
        <v>0</v>
      </c>
      <c r="R42" s="370">
        <f>P42*'DELTA WOOD'!U50</f>
        <v>0</v>
      </c>
    </row>
    <row r="43" spans="1:18" ht="16" customHeight="1">
      <c r="A43" s="43" t="str">
        <f>'DELTA WOOD'!D51</f>
        <v>D-BO3-W</v>
      </c>
      <c r="B43" s="108" t="str">
        <f>IF('DELTA WOOD'!E51=0,"",'DELTA WOOD'!E51)</f>
        <v/>
      </c>
      <c r="C43" s="368">
        <f>IF('DELTA WOOD'!AC51=0,0,'DELTA WOOD'!AC51)+IF('DELTA WOOD'!AC$54=0,0,'DELTA WOOD'!AC$54)</f>
        <v>0</v>
      </c>
      <c r="D43" s="368">
        <f>IF('DELTA WOOD'!AD51=0,0,'DELTA WOOD'!AD51)+IF('DELTA WOOD'!AD$54=0,0,'DELTA WOOD'!AD$54)</f>
        <v>0</v>
      </c>
      <c r="E43" s="368">
        <f>IF('DELTA WOOD'!AE51=0,0,'DELTA WOOD'!AE51)+IF('DELTA WOOD'!AE$54=0,0,'DELTA WOOD'!AE$54)</f>
        <v>0</v>
      </c>
      <c r="F43" s="368">
        <f>IF('DELTA WOOD'!AF51=0,0,'DELTA WOOD'!AF51)+IF('DELTA WOOD'!AF$54=0,0,'DELTA WOOD'!AF$54)</f>
        <v>0</v>
      </c>
      <c r="G43" s="368">
        <f>IF('DELTA WOOD'!AG51=0,0,'DELTA WOOD'!AG51)+IF('DELTA WOOD'!AG$54=0,0,'DELTA WOOD'!AG$54)</f>
        <v>0</v>
      </c>
      <c r="H43" s="368">
        <f>IF('DELTA WOOD'!AH51=0,0,'DELTA WOOD'!AH51)+IF('DELTA WOOD'!AH$54=0,0,'DELTA WOOD'!AH$54)</f>
        <v>0</v>
      </c>
      <c r="I43" s="368">
        <f>IF('DELTA WOOD'!AI51=0,0,'DELTA WOOD'!AI51)+IF('DELTA WOOD'!AI$54=0,0,'DELTA WOOD'!AI$54)</f>
        <v>0</v>
      </c>
      <c r="J43" s="368">
        <f>IF('DELTA WOOD'!AJ51=0,0,'DELTA WOOD'!AJ51)+IF('DELTA WOOD'!AJ$54=0,0,'DELTA WOOD'!AJ$54)</f>
        <v>0</v>
      </c>
      <c r="K43" s="368">
        <f>IF('DELTA WOOD'!AK51=0,0,'DELTA WOOD'!AK51)+IF('DELTA WOOD'!AK$54=0,0,'DELTA WOOD'!AK$54)</f>
        <v>0</v>
      </c>
      <c r="L43" s="368">
        <f>IF('DELTA WOOD'!AL51=0,0,'DELTA WOOD'!AL51)+IF('DELTA WOOD'!AL$54=0,0,'DELTA WOOD'!AL$54)</f>
        <v>0</v>
      </c>
      <c r="M43" s="368">
        <f>IF('DELTA WOOD'!AM51=0,0,'DELTA WOOD'!AM51)+IF('DELTA WOOD'!AM$54=0,0,'DELTA WOOD'!AM$54)</f>
        <v>0</v>
      </c>
      <c r="N43" s="368">
        <f>IF('DELTA WOOD'!AN51=0,0,'DELTA WOOD'!AN51)+IF('DELTA WOOD'!AN$54=0,0,'DELTA WOOD'!AN$54)</f>
        <v>0</v>
      </c>
      <c r="O43" s="368">
        <f>IF('DELTA WOOD'!AO51=0,0,'DELTA WOOD'!AO51)+IF('DELTA WOOD'!AO$54=0,0,'DELTA WOOD'!AO$54)</f>
        <v>0</v>
      </c>
      <c r="P43" s="369">
        <f t="shared" si="2"/>
        <v>0</v>
      </c>
      <c r="Q43" s="370">
        <f>P43*'DELTA WOOD'!X51</f>
        <v>0</v>
      </c>
      <c r="R43" s="370">
        <f>P43*'DELTA WOOD'!U51</f>
        <v>0</v>
      </c>
    </row>
    <row r="44" spans="1:18" ht="16" customHeight="1">
      <c r="A44" s="43" t="str">
        <f>'DELTA WOOD'!D52</f>
        <v>D-BO4-W</v>
      </c>
      <c r="B44" s="108" t="str">
        <f>IF('DELTA WOOD'!E52=0,"",'DELTA WOOD'!E52)</f>
        <v/>
      </c>
      <c r="C44" s="368">
        <f>IF('DELTA WOOD'!AC52=0,0,'DELTA WOOD'!AC52)+IF('DELTA WOOD'!AC$54=0,0,'DELTA WOOD'!AC$54)</f>
        <v>0</v>
      </c>
      <c r="D44" s="368">
        <f>IF('DELTA WOOD'!AD52=0,0,'DELTA WOOD'!AD52)+IF('DELTA WOOD'!AD$54=0,0,'DELTA WOOD'!AD$54)</f>
        <v>0</v>
      </c>
      <c r="E44" s="368">
        <f>IF('DELTA WOOD'!AE52=0,0,'DELTA WOOD'!AE52)+IF('DELTA WOOD'!AE$54=0,0,'DELTA WOOD'!AE$54)</f>
        <v>0</v>
      </c>
      <c r="F44" s="368">
        <f>IF('DELTA WOOD'!AF52=0,0,'DELTA WOOD'!AF52)+IF('DELTA WOOD'!AF$54=0,0,'DELTA WOOD'!AF$54)</f>
        <v>0</v>
      </c>
      <c r="G44" s="368">
        <f>IF('DELTA WOOD'!AG52=0,0,'DELTA WOOD'!AG52)+IF('DELTA WOOD'!AG$54=0,0,'DELTA WOOD'!AG$54)</f>
        <v>0</v>
      </c>
      <c r="H44" s="368">
        <f>IF('DELTA WOOD'!AH52=0,0,'DELTA WOOD'!AH52)+IF('DELTA WOOD'!AH$54=0,0,'DELTA WOOD'!AH$54)</f>
        <v>0</v>
      </c>
      <c r="I44" s="368">
        <f>IF('DELTA WOOD'!AI52=0,0,'DELTA WOOD'!AI52)+IF('DELTA WOOD'!AI$54=0,0,'DELTA WOOD'!AI$54)</f>
        <v>0</v>
      </c>
      <c r="J44" s="368">
        <f>IF('DELTA WOOD'!AJ52=0,0,'DELTA WOOD'!AJ52)+IF('DELTA WOOD'!AJ$54=0,0,'DELTA WOOD'!AJ$54)</f>
        <v>0</v>
      </c>
      <c r="K44" s="368">
        <f>IF('DELTA WOOD'!AK52=0,0,'DELTA WOOD'!AK52)+IF('DELTA WOOD'!AK$54=0,0,'DELTA WOOD'!AK$54)</f>
        <v>0</v>
      </c>
      <c r="L44" s="368">
        <f>IF('DELTA WOOD'!AL52=0,0,'DELTA WOOD'!AL52)+IF('DELTA WOOD'!AL$54=0,0,'DELTA WOOD'!AL$54)</f>
        <v>0</v>
      </c>
      <c r="M44" s="368">
        <f>IF('DELTA WOOD'!AM52=0,0,'DELTA WOOD'!AM52)+IF('DELTA WOOD'!AM$54=0,0,'DELTA WOOD'!AM$54)</f>
        <v>0</v>
      </c>
      <c r="N44" s="368">
        <f>IF('DELTA WOOD'!AN52=0,0,'DELTA WOOD'!AN52)+IF('DELTA WOOD'!AN$54=0,0,'DELTA WOOD'!AN$54)</f>
        <v>0</v>
      </c>
      <c r="O44" s="368">
        <f>IF('DELTA WOOD'!AO52=0,0,'DELTA WOOD'!AO52)+IF('DELTA WOOD'!AO$54=0,0,'DELTA WOOD'!AO$54)</f>
        <v>0</v>
      </c>
      <c r="P44" s="369">
        <f t="shared" si="2"/>
        <v>0</v>
      </c>
      <c r="Q44" s="370">
        <f>P44*'DELTA WOOD'!X52</f>
        <v>0</v>
      </c>
      <c r="R44" s="370">
        <f>P44*'DELTA WOOD'!U52</f>
        <v>0</v>
      </c>
    </row>
    <row r="45" spans="1:18" ht="16" customHeight="1">
      <c r="A45" s="43" t="str">
        <f>'DELTA WOOD'!D53</f>
        <v>D-BO5-W</v>
      </c>
      <c r="B45" s="108" t="str">
        <f>IF('DELTA WOOD'!E53=0,"",'DELTA WOOD'!E53)</f>
        <v/>
      </c>
      <c r="C45" s="368">
        <f>IF('DELTA WOOD'!AC53=0,0,'DELTA WOOD'!AC53)+IF('DELTA WOOD'!AC$54=0,0,'DELTA WOOD'!AC$54)</f>
        <v>0</v>
      </c>
      <c r="D45" s="368">
        <f>IF('DELTA WOOD'!AD53=0,0,'DELTA WOOD'!AD53)+IF('DELTA WOOD'!AD$54=0,0,'DELTA WOOD'!AD$54)</f>
        <v>0</v>
      </c>
      <c r="E45" s="368">
        <f>IF('DELTA WOOD'!AE53=0,0,'DELTA WOOD'!AE53)+IF('DELTA WOOD'!AE$54=0,0,'DELTA WOOD'!AE$54)</f>
        <v>0</v>
      </c>
      <c r="F45" s="368">
        <f>IF('DELTA WOOD'!AF53=0,0,'DELTA WOOD'!AF53)+IF('DELTA WOOD'!AF$54=0,0,'DELTA WOOD'!AF$54)</f>
        <v>0</v>
      </c>
      <c r="G45" s="368">
        <f>IF('DELTA WOOD'!AG53=0,0,'DELTA WOOD'!AG53)+IF('DELTA WOOD'!AG$54=0,0,'DELTA WOOD'!AG$54)</f>
        <v>0</v>
      </c>
      <c r="H45" s="368">
        <f>IF('DELTA WOOD'!AH53=0,0,'DELTA WOOD'!AH53)+IF('DELTA WOOD'!AH$54=0,0,'DELTA WOOD'!AH$54)</f>
        <v>0</v>
      </c>
      <c r="I45" s="368">
        <f>IF('DELTA WOOD'!AI53=0,0,'DELTA WOOD'!AI53)+IF('DELTA WOOD'!AI$54=0,0,'DELTA WOOD'!AI$54)</f>
        <v>0</v>
      </c>
      <c r="J45" s="368">
        <f>IF('DELTA WOOD'!AJ53=0,0,'DELTA WOOD'!AJ53)+IF('DELTA WOOD'!AJ$54=0,0,'DELTA WOOD'!AJ$54)</f>
        <v>0</v>
      </c>
      <c r="K45" s="368">
        <f>IF('DELTA WOOD'!AK53=0,0,'DELTA WOOD'!AK53)+IF('DELTA WOOD'!AK$54=0,0,'DELTA WOOD'!AK$54)</f>
        <v>0</v>
      </c>
      <c r="L45" s="368">
        <f>IF('DELTA WOOD'!AL53=0,0,'DELTA WOOD'!AL53)+IF('DELTA WOOD'!AL$54=0,0,'DELTA WOOD'!AL$54)</f>
        <v>0</v>
      </c>
      <c r="M45" s="368">
        <f>IF('DELTA WOOD'!AM53=0,0,'DELTA WOOD'!AM53)+IF('DELTA WOOD'!AM$54=0,0,'DELTA WOOD'!AM$54)</f>
        <v>0</v>
      </c>
      <c r="N45" s="368">
        <f>IF('DELTA WOOD'!AN53=0,0,'DELTA WOOD'!AN53)+IF('DELTA WOOD'!AN$54=0,0,'DELTA WOOD'!AN$54)</f>
        <v>0</v>
      </c>
      <c r="O45" s="368">
        <f>IF('DELTA WOOD'!AO53=0,0,'DELTA WOOD'!AO53)+IF('DELTA WOOD'!AO$54=0,0,'DELTA WOOD'!AO$54)</f>
        <v>0</v>
      </c>
      <c r="P45" s="369">
        <f t="shared" si="2"/>
        <v>0</v>
      </c>
      <c r="Q45" s="370">
        <f>P45*'DELTA WOOD'!X53</f>
        <v>0</v>
      </c>
      <c r="R45" s="370">
        <f>P45*'DELTA WOOD'!U53</f>
        <v>0</v>
      </c>
    </row>
    <row r="46" spans="1:18" ht="16" customHeight="1">
      <c r="A46" s="43"/>
      <c r="B46" s="10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9">
        <f t="shared" si="2"/>
        <v>0</v>
      </c>
      <c r="Q46" s="370">
        <f>P46*'DELTA WOOD'!X51</f>
        <v>0</v>
      </c>
      <c r="R46" s="370">
        <f>P46*'DELTA WOOD'!U51</f>
        <v>0</v>
      </c>
    </row>
    <row r="47" spans="1:18" ht="16" customHeight="1">
      <c r="A47" s="43" t="str">
        <f>'DELTA WOOD'!D56</f>
        <v>D-CLA1-W</v>
      </c>
      <c r="B47" s="108" t="str">
        <f>IF('DELTA WOOD'!E56=0,"",'DELTA WOOD'!E56)</f>
        <v/>
      </c>
      <c r="C47" s="368">
        <f>IF('DELTA WOOD'!AC56=0,0,'DELTA WOOD'!AC56)+IF('DELTA WOOD'!AC$61=0,0,'DELTA WOOD'!AC$61)</f>
        <v>0</v>
      </c>
      <c r="D47" s="368">
        <f>IF('DELTA WOOD'!AD56=0,0,'DELTA WOOD'!AD56)+IF('DELTA WOOD'!AD$61=0,0,'DELTA WOOD'!AD$61)</f>
        <v>0</v>
      </c>
      <c r="E47" s="368">
        <f>IF('DELTA WOOD'!AE56=0,0,'DELTA WOOD'!AE56)+IF('DELTA WOOD'!AE$61=0,0,'DELTA WOOD'!AE$61)</f>
        <v>0</v>
      </c>
      <c r="F47" s="368">
        <f>IF('DELTA WOOD'!AF56=0,0,'DELTA WOOD'!AF56)+IF('DELTA WOOD'!AF$61=0,0,'DELTA WOOD'!AF$61)</f>
        <v>0</v>
      </c>
      <c r="G47" s="368">
        <f>IF('DELTA WOOD'!AG56=0,0,'DELTA WOOD'!AG56)+IF('DELTA WOOD'!AG$61=0,0,'DELTA WOOD'!AG$61)</f>
        <v>0</v>
      </c>
      <c r="H47" s="368">
        <f>IF('DELTA WOOD'!AH56=0,0,'DELTA WOOD'!AH56)+IF('DELTA WOOD'!AH$61=0,0,'DELTA WOOD'!AH$61)</f>
        <v>0</v>
      </c>
      <c r="I47" s="368">
        <f>IF('DELTA WOOD'!AI56=0,0,'DELTA WOOD'!AI56)+IF('DELTA WOOD'!AI$61=0,0,'DELTA WOOD'!AI$61)</f>
        <v>0</v>
      </c>
      <c r="J47" s="368">
        <f>IF('DELTA WOOD'!AJ56=0,0,'DELTA WOOD'!AJ56)+IF('DELTA WOOD'!AJ$61=0,0,'DELTA WOOD'!AJ$61)</f>
        <v>0</v>
      </c>
      <c r="K47" s="368">
        <f>IF('DELTA WOOD'!AK56=0,0,'DELTA WOOD'!AK56)+IF('DELTA WOOD'!AK$61=0,0,'DELTA WOOD'!AK$61)</f>
        <v>0</v>
      </c>
      <c r="L47" s="368">
        <f>IF('DELTA WOOD'!AL56=0,0,'DELTA WOOD'!AL56)+IF('DELTA WOOD'!AL$61=0,0,'DELTA WOOD'!AL$61)</f>
        <v>0</v>
      </c>
      <c r="M47" s="368">
        <f>IF('DELTA WOOD'!AM56=0,0,'DELTA WOOD'!AM56)+IF('DELTA WOOD'!AM$61=0,0,'DELTA WOOD'!AM$61)</f>
        <v>0</v>
      </c>
      <c r="N47" s="368">
        <f>IF('DELTA WOOD'!AN56=0,0,'DELTA WOOD'!AN56)+IF('DELTA WOOD'!AN$61=0,0,'DELTA WOOD'!AN$61)</f>
        <v>0</v>
      </c>
      <c r="O47" s="368">
        <f>IF('DELTA WOOD'!AO56=0,0,'DELTA WOOD'!AO56)+IF('DELTA WOOD'!AO$61=0,0,'DELTA WOOD'!AO$61)</f>
        <v>0</v>
      </c>
      <c r="P47" s="369">
        <f t="shared" si="2"/>
        <v>0</v>
      </c>
      <c r="Q47" s="370">
        <f>P47*'DELTA WOOD'!X56</f>
        <v>0</v>
      </c>
      <c r="R47" s="370">
        <f>P47*'DELTA WOOD'!U56</f>
        <v>0</v>
      </c>
    </row>
    <row r="48" spans="1:18" ht="16" customHeight="1">
      <c r="A48" s="43" t="str">
        <f>'DELTA WOOD'!D57</f>
        <v>D-CLA2-W</v>
      </c>
      <c r="B48" s="108" t="str">
        <f>IF('DELTA WOOD'!E57=0,"",'DELTA WOOD'!E57)</f>
        <v/>
      </c>
      <c r="C48" s="368">
        <f>IF('DELTA WOOD'!AC57=0,0,'DELTA WOOD'!AC57)+IF('DELTA WOOD'!AC$61=0,0,'DELTA WOOD'!AC$61)</f>
        <v>0</v>
      </c>
      <c r="D48" s="368">
        <f>IF('DELTA WOOD'!AD57=0,0,'DELTA WOOD'!AD57)+IF('DELTA WOOD'!AD$61=0,0,'DELTA WOOD'!AD$61)</f>
        <v>0</v>
      </c>
      <c r="E48" s="368">
        <f>IF('DELTA WOOD'!AE57=0,0,'DELTA WOOD'!AE57)+IF('DELTA WOOD'!AE$61=0,0,'DELTA WOOD'!AE$61)</f>
        <v>0</v>
      </c>
      <c r="F48" s="368">
        <f>IF('DELTA WOOD'!AF57=0,0,'DELTA WOOD'!AF57)+IF('DELTA WOOD'!AF$61=0,0,'DELTA WOOD'!AF$61)</f>
        <v>0</v>
      </c>
      <c r="G48" s="368">
        <f>IF('DELTA WOOD'!AG57=0,0,'DELTA WOOD'!AG57)+IF('DELTA WOOD'!AG$61=0,0,'DELTA WOOD'!AG$61)</f>
        <v>0</v>
      </c>
      <c r="H48" s="368">
        <f>IF('DELTA WOOD'!AH57=0,0,'DELTA WOOD'!AH57)+IF('DELTA WOOD'!AH$61=0,0,'DELTA WOOD'!AH$61)</f>
        <v>0</v>
      </c>
      <c r="I48" s="368">
        <f>IF('DELTA WOOD'!AI57=0,0,'DELTA WOOD'!AI57)+IF('DELTA WOOD'!AI$61=0,0,'DELTA WOOD'!AI$61)</f>
        <v>0</v>
      </c>
      <c r="J48" s="368">
        <f>IF('DELTA WOOD'!AJ57=0,0,'DELTA WOOD'!AJ57)+IF('DELTA WOOD'!AJ$61=0,0,'DELTA WOOD'!AJ$61)</f>
        <v>0</v>
      </c>
      <c r="K48" s="368">
        <f>IF('DELTA WOOD'!AK57=0,0,'DELTA WOOD'!AK57)+IF('DELTA WOOD'!AK$61=0,0,'DELTA WOOD'!AK$61)</f>
        <v>0</v>
      </c>
      <c r="L48" s="368">
        <f>IF('DELTA WOOD'!AL57=0,0,'DELTA WOOD'!AL57)+IF('DELTA WOOD'!AL$61=0,0,'DELTA WOOD'!AL$61)</f>
        <v>0</v>
      </c>
      <c r="M48" s="368">
        <f>IF('DELTA WOOD'!AM57=0,0,'DELTA WOOD'!AM57)+IF('DELTA WOOD'!AM$61=0,0,'DELTA WOOD'!AM$61)</f>
        <v>0</v>
      </c>
      <c r="N48" s="368">
        <f>IF('DELTA WOOD'!AN57=0,0,'DELTA WOOD'!AN57)+IF('DELTA WOOD'!AN$61=0,0,'DELTA WOOD'!AN$61)</f>
        <v>0</v>
      </c>
      <c r="O48" s="368">
        <f>IF('DELTA WOOD'!AO57=0,0,'DELTA WOOD'!AO57)+IF('DELTA WOOD'!AO$61=0,0,'DELTA WOOD'!AO$61)</f>
        <v>0</v>
      </c>
      <c r="P48" s="369">
        <f t="shared" si="2"/>
        <v>0</v>
      </c>
      <c r="Q48" s="370">
        <f>P48*'DELTA WOOD'!X57</f>
        <v>0</v>
      </c>
      <c r="R48" s="370">
        <f>P48*'DELTA WOOD'!U57</f>
        <v>0</v>
      </c>
    </row>
    <row r="49" spans="1:18" ht="16" customHeight="1">
      <c r="A49" s="43" t="str">
        <f>'DELTA WOOD'!D58</f>
        <v>D-CLA3-W</v>
      </c>
      <c r="B49" s="108" t="str">
        <f>IF('DELTA WOOD'!E58=0,"",'DELTA WOOD'!E58)</f>
        <v/>
      </c>
      <c r="C49" s="368">
        <f>IF('DELTA WOOD'!AC58=0,0,'DELTA WOOD'!AC58)+IF('DELTA WOOD'!AC$61=0,0,'DELTA WOOD'!AC$61)</f>
        <v>0</v>
      </c>
      <c r="D49" s="368">
        <f>IF('DELTA WOOD'!AD58=0,0,'DELTA WOOD'!AD58)+IF('DELTA WOOD'!AD$61=0,0,'DELTA WOOD'!AD$61)</f>
        <v>0</v>
      </c>
      <c r="E49" s="368">
        <f>IF('DELTA WOOD'!AE58=0,0,'DELTA WOOD'!AE58)+IF('DELTA WOOD'!AE$61=0,0,'DELTA WOOD'!AE$61)</f>
        <v>0</v>
      </c>
      <c r="F49" s="368">
        <f>IF('DELTA WOOD'!AF58=0,0,'DELTA WOOD'!AF58)+IF('DELTA WOOD'!AF$61=0,0,'DELTA WOOD'!AF$61)</f>
        <v>0</v>
      </c>
      <c r="G49" s="368">
        <f>IF('DELTA WOOD'!AG58=0,0,'DELTA WOOD'!AG58)+IF('DELTA WOOD'!AG$61=0,0,'DELTA WOOD'!AG$61)</f>
        <v>0</v>
      </c>
      <c r="H49" s="368">
        <f>IF('DELTA WOOD'!AH58=0,0,'DELTA WOOD'!AH58)+IF('DELTA WOOD'!AH$61=0,0,'DELTA WOOD'!AH$61)</f>
        <v>0</v>
      </c>
      <c r="I49" s="368">
        <f>IF('DELTA WOOD'!AI58=0,0,'DELTA WOOD'!AI58)+IF('DELTA WOOD'!AI$61=0,0,'DELTA WOOD'!AI$61)</f>
        <v>0</v>
      </c>
      <c r="J49" s="368">
        <f>IF('DELTA WOOD'!AJ58=0,0,'DELTA WOOD'!AJ58)+IF('DELTA WOOD'!AJ$61=0,0,'DELTA WOOD'!AJ$61)</f>
        <v>0</v>
      </c>
      <c r="K49" s="368">
        <f>IF('DELTA WOOD'!AK58=0,0,'DELTA WOOD'!AK58)+IF('DELTA WOOD'!AK$61=0,0,'DELTA WOOD'!AK$61)</f>
        <v>0</v>
      </c>
      <c r="L49" s="368">
        <f>IF('DELTA WOOD'!AL58=0,0,'DELTA WOOD'!AL58)+IF('DELTA WOOD'!AL$61=0,0,'DELTA WOOD'!AL$61)</f>
        <v>0</v>
      </c>
      <c r="M49" s="368">
        <f>IF('DELTA WOOD'!AM58=0,0,'DELTA WOOD'!AM58)+IF('DELTA WOOD'!AM$61=0,0,'DELTA WOOD'!AM$61)</f>
        <v>0</v>
      </c>
      <c r="N49" s="368">
        <f>IF('DELTA WOOD'!AN58=0,0,'DELTA WOOD'!AN58)+IF('DELTA WOOD'!AN$61=0,0,'DELTA WOOD'!AN$61)</f>
        <v>0</v>
      </c>
      <c r="O49" s="368">
        <f>IF('DELTA WOOD'!AO58=0,0,'DELTA WOOD'!AO58)+IF('DELTA WOOD'!AO$61=0,0,'DELTA WOOD'!AO$61)</f>
        <v>0</v>
      </c>
      <c r="P49" s="369">
        <f t="shared" si="2"/>
        <v>0</v>
      </c>
      <c r="Q49" s="370">
        <f>P49*'DELTA WOOD'!X58</f>
        <v>0</v>
      </c>
      <c r="R49" s="370">
        <f>P49*'DELTA WOOD'!U58</f>
        <v>0</v>
      </c>
    </row>
    <row r="50" spans="1:18" ht="16" customHeight="1">
      <c r="A50" s="43" t="str">
        <f>'DELTA WOOD'!D59</f>
        <v>D-CLA4-W</v>
      </c>
      <c r="B50" s="108" t="str">
        <f>IF('DELTA WOOD'!E59=0,"",'DELTA WOOD'!E59)</f>
        <v/>
      </c>
      <c r="C50" s="368">
        <f>IF('DELTA WOOD'!AC59=0,0,'DELTA WOOD'!AC59)+IF('DELTA WOOD'!AC$61=0,0,'DELTA WOOD'!AC$61)</f>
        <v>0</v>
      </c>
      <c r="D50" s="368">
        <f>IF('DELTA WOOD'!AD59=0,0,'DELTA WOOD'!AD59)+IF('DELTA WOOD'!AD$61=0,0,'DELTA WOOD'!AD$61)</f>
        <v>0</v>
      </c>
      <c r="E50" s="368">
        <f>IF('DELTA WOOD'!AE59=0,0,'DELTA WOOD'!AE59)+IF('DELTA WOOD'!AE$61=0,0,'DELTA WOOD'!AE$61)</f>
        <v>0</v>
      </c>
      <c r="F50" s="368">
        <f>IF('DELTA WOOD'!AF59=0,0,'DELTA WOOD'!AF59)+IF('DELTA WOOD'!AF$61=0,0,'DELTA WOOD'!AF$61)</f>
        <v>0</v>
      </c>
      <c r="G50" s="368">
        <f>IF('DELTA WOOD'!AG59=0,0,'DELTA WOOD'!AG59)+IF('DELTA WOOD'!AG$61=0,0,'DELTA WOOD'!AG$61)</f>
        <v>0</v>
      </c>
      <c r="H50" s="368">
        <f>IF('DELTA WOOD'!AH59=0,0,'DELTA WOOD'!AH59)+IF('DELTA WOOD'!AH$61=0,0,'DELTA WOOD'!AH$61)</f>
        <v>0</v>
      </c>
      <c r="I50" s="368">
        <f>IF('DELTA WOOD'!AI59=0,0,'DELTA WOOD'!AI59)+IF('DELTA WOOD'!AI$61=0,0,'DELTA WOOD'!AI$61)</f>
        <v>0</v>
      </c>
      <c r="J50" s="368">
        <f>IF('DELTA WOOD'!AJ59=0,0,'DELTA WOOD'!AJ59)+IF('DELTA WOOD'!AJ$61=0,0,'DELTA WOOD'!AJ$61)</f>
        <v>0</v>
      </c>
      <c r="K50" s="368">
        <f>IF('DELTA WOOD'!AK59=0,0,'DELTA WOOD'!AK59)+IF('DELTA WOOD'!AK$61=0,0,'DELTA WOOD'!AK$61)</f>
        <v>0</v>
      </c>
      <c r="L50" s="368">
        <f>IF('DELTA WOOD'!AL59=0,0,'DELTA WOOD'!AL59)+IF('DELTA WOOD'!AL$61=0,0,'DELTA WOOD'!AL$61)</f>
        <v>0</v>
      </c>
      <c r="M50" s="368">
        <f>IF('DELTA WOOD'!AM59=0,0,'DELTA WOOD'!AM59)+IF('DELTA WOOD'!AM$61=0,0,'DELTA WOOD'!AM$61)</f>
        <v>0</v>
      </c>
      <c r="N50" s="368">
        <f>IF('DELTA WOOD'!AN59=0,0,'DELTA WOOD'!AN59)+IF('DELTA WOOD'!AN$61=0,0,'DELTA WOOD'!AN$61)</f>
        <v>0</v>
      </c>
      <c r="O50" s="368">
        <f>IF('DELTA WOOD'!AO59=0,0,'DELTA WOOD'!AO59)+IF('DELTA WOOD'!AO$61=0,0,'DELTA WOOD'!AO$61)</f>
        <v>0</v>
      </c>
      <c r="P50" s="369">
        <f t="shared" si="2"/>
        <v>0</v>
      </c>
      <c r="Q50" s="370">
        <f>P50*'DELTA WOOD'!X59</f>
        <v>0</v>
      </c>
      <c r="R50" s="370">
        <f>P50*'DELTA WOOD'!U59</f>
        <v>0</v>
      </c>
    </row>
    <row r="51" spans="1:18" ht="16" customHeight="1">
      <c r="A51" s="43" t="str">
        <f>'DELTA WOOD'!D60</f>
        <v>D-CLA5-W</v>
      </c>
      <c r="B51" s="108" t="str">
        <f>IF('DELTA WOOD'!E60=0,"",'DELTA WOOD'!E60)</f>
        <v/>
      </c>
      <c r="C51" s="368">
        <f>IF('DELTA WOOD'!AC60=0,0,'DELTA WOOD'!AC60)+IF('DELTA WOOD'!AC$61=0,0,'DELTA WOOD'!AC$61)</f>
        <v>0</v>
      </c>
      <c r="D51" s="368">
        <f>IF('DELTA WOOD'!AD60=0,0,'DELTA WOOD'!AD60)+IF('DELTA WOOD'!AD$61=0,0,'DELTA WOOD'!AD$61)</f>
        <v>0</v>
      </c>
      <c r="E51" s="368">
        <f>IF('DELTA WOOD'!AE60=0,0,'DELTA WOOD'!AE60)+IF('DELTA WOOD'!AE$61=0,0,'DELTA WOOD'!AE$61)</f>
        <v>0</v>
      </c>
      <c r="F51" s="368">
        <f>IF('DELTA WOOD'!AF60=0,0,'DELTA WOOD'!AF60)+IF('DELTA WOOD'!AF$61=0,0,'DELTA WOOD'!AF$61)</f>
        <v>0</v>
      </c>
      <c r="G51" s="368">
        <f>IF('DELTA WOOD'!AG60=0,0,'DELTA WOOD'!AG60)+IF('DELTA WOOD'!AG$61=0,0,'DELTA WOOD'!AG$61)</f>
        <v>0</v>
      </c>
      <c r="H51" s="368">
        <f>IF('DELTA WOOD'!AH60=0,0,'DELTA WOOD'!AH60)+IF('DELTA WOOD'!AH$61=0,0,'DELTA WOOD'!AH$61)</f>
        <v>0</v>
      </c>
      <c r="I51" s="368">
        <f>IF('DELTA WOOD'!AI60=0,0,'DELTA WOOD'!AI60)+IF('DELTA WOOD'!AI$61=0,0,'DELTA WOOD'!AI$61)</f>
        <v>0</v>
      </c>
      <c r="J51" s="368">
        <f>IF('DELTA WOOD'!AJ60=0,0,'DELTA WOOD'!AJ60)+IF('DELTA WOOD'!AJ$61=0,0,'DELTA WOOD'!AJ$61)</f>
        <v>0</v>
      </c>
      <c r="K51" s="368">
        <f>IF('DELTA WOOD'!AK60=0,0,'DELTA WOOD'!AK60)+IF('DELTA WOOD'!AK$61=0,0,'DELTA WOOD'!AK$61)</f>
        <v>0</v>
      </c>
      <c r="L51" s="368">
        <f>IF('DELTA WOOD'!AL60=0,0,'DELTA WOOD'!AL60)+IF('DELTA WOOD'!AL$61=0,0,'DELTA WOOD'!AL$61)</f>
        <v>0</v>
      </c>
      <c r="M51" s="368">
        <f>IF('DELTA WOOD'!AM60=0,0,'DELTA WOOD'!AM60)+IF('DELTA WOOD'!AM$61=0,0,'DELTA WOOD'!AM$61)</f>
        <v>0</v>
      </c>
      <c r="N51" s="368">
        <f>IF('DELTA WOOD'!AN60=0,0,'DELTA WOOD'!AN60)+IF('DELTA WOOD'!AN$61=0,0,'DELTA WOOD'!AN$61)</f>
        <v>0</v>
      </c>
      <c r="O51" s="368">
        <f>IF('DELTA WOOD'!AO60=0,0,'DELTA WOOD'!AO60)+IF('DELTA WOOD'!AO$61=0,0,'DELTA WOOD'!AO$61)</f>
        <v>0</v>
      </c>
      <c r="P51" s="369">
        <f t="shared" si="2"/>
        <v>0</v>
      </c>
      <c r="Q51" s="370">
        <f>P51*'DELTA WOOD'!X60</f>
        <v>0</v>
      </c>
      <c r="R51" s="370">
        <f>P51*'DELTA WOOD'!U60</f>
        <v>0</v>
      </c>
    </row>
    <row r="52" spans="1:18" ht="16" customHeight="1">
      <c r="A52" s="43"/>
      <c r="B52" s="108"/>
      <c r="C52" s="368"/>
      <c r="D52" s="368"/>
      <c r="E52" s="368"/>
      <c r="F52" s="368"/>
      <c r="G52" s="368"/>
      <c r="H52" s="368"/>
      <c r="I52" s="368"/>
      <c r="J52" s="368"/>
      <c r="K52" s="368"/>
      <c r="L52" s="368"/>
      <c r="M52" s="368"/>
      <c r="N52" s="368"/>
      <c r="O52" s="368"/>
      <c r="P52" s="369">
        <f t="shared" si="2"/>
        <v>0</v>
      </c>
      <c r="Q52" s="370">
        <f>P52*'DELTA WOOD'!X61</f>
        <v>0</v>
      </c>
      <c r="R52" s="370">
        <f>P52*'DELTA WOOD'!U61</f>
        <v>0</v>
      </c>
    </row>
    <row r="53" spans="1:18" ht="16" customHeight="1">
      <c r="A53" s="43" t="str">
        <f>'DELTA WOOD'!D63</f>
        <v>D-NO1-W</v>
      </c>
      <c r="B53" s="108" t="str">
        <f>IF('DELTA WOOD'!E63=0,"",'DELTA WOOD'!E63)</f>
        <v/>
      </c>
      <c r="C53" s="368">
        <f>IF('DELTA WOOD'!AC63=0,0,'DELTA WOOD'!AC63)+IF('DELTA WOOD'!AC$67=0,0,'DELTA WOOD'!AC$67)</f>
        <v>0</v>
      </c>
      <c r="D53" s="368">
        <f>IF('DELTA WOOD'!AD63=0,0,'DELTA WOOD'!AD63)+IF('DELTA WOOD'!AD$67=0,0,'DELTA WOOD'!AD$67)</f>
        <v>0</v>
      </c>
      <c r="E53" s="368">
        <f>IF('DELTA WOOD'!AE63=0,0,'DELTA WOOD'!AE63)+IF('DELTA WOOD'!AE$67=0,0,'DELTA WOOD'!AE$67)</f>
        <v>0</v>
      </c>
      <c r="F53" s="368">
        <f>IF('DELTA WOOD'!AF63=0,0,'DELTA WOOD'!AF63)+IF('DELTA WOOD'!AF$67=0,0,'DELTA WOOD'!AF$67)</f>
        <v>0</v>
      </c>
      <c r="G53" s="368">
        <f>IF('DELTA WOOD'!AG63=0,0,'DELTA WOOD'!AG63)+IF('DELTA WOOD'!AG$67=0,0,'DELTA WOOD'!AG$67)</f>
        <v>0</v>
      </c>
      <c r="H53" s="368">
        <f>IF('DELTA WOOD'!AH63=0,0,'DELTA WOOD'!AH63)+IF('DELTA WOOD'!AH$67=0,0,'DELTA WOOD'!AH$67)</f>
        <v>0</v>
      </c>
      <c r="I53" s="368">
        <f>IF('DELTA WOOD'!AI63=0,0,'DELTA WOOD'!AI63)+IF('DELTA WOOD'!AI$67=0,0,'DELTA WOOD'!AI$67)</f>
        <v>0</v>
      </c>
      <c r="J53" s="368">
        <f>IF('DELTA WOOD'!AJ63=0,0,'DELTA WOOD'!AJ63)+IF('DELTA WOOD'!AJ$67=0,0,'DELTA WOOD'!AJ$67)</f>
        <v>0</v>
      </c>
      <c r="K53" s="368">
        <f>IF('DELTA WOOD'!AK63=0,0,'DELTA WOOD'!AK63)+IF('DELTA WOOD'!AK$67=0,0,'DELTA WOOD'!AK$67)</f>
        <v>0</v>
      </c>
      <c r="L53" s="368">
        <f>IF('DELTA WOOD'!AL63=0,0,'DELTA WOOD'!AL63)+IF('DELTA WOOD'!AL$67=0,0,'DELTA WOOD'!AL$67)</f>
        <v>0</v>
      </c>
      <c r="M53" s="368">
        <f>IF('DELTA WOOD'!AM63=0,0,'DELTA WOOD'!AM63)+IF('DELTA WOOD'!AM$67=0,0,'DELTA WOOD'!AM$67)</f>
        <v>0</v>
      </c>
      <c r="N53" s="368">
        <f>IF('DELTA WOOD'!AN63=0,0,'DELTA WOOD'!AN63)+IF('DELTA WOOD'!AN$67=0,0,'DELTA WOOD'!AN$67)</f>
        <v>0</v>
      </c>
      <c r="O53" s="368">
        <f>IF('DELTA WOOD'!AO63=0,0,'DELTA WOOD'!AO63)+IF('DELTA WOOD'!AO$67=0,0,'DELTA WOOD'!AO$67)</f>
        <v>0</v>
      </c>
      <c r="P53" s="369">
        <f t="shared" si="2"/>
        <v>0</v>
      </c>
      <c r="Q53" s="370">
        <f>P53*'DELTA WOOD'!X63</f>
        <v>0</v>
      </c>
      <c r="R53" s="370">
        <f>P53*'DELTA WOOD'!U63</f>
        <v>0</v>
      </c>
    </row>
    <row r="54" spans="1:18" ht="16" customHeight="1">
      <c r="A54" s="43" t="str">
        <f>'DELTA WOOD'!D64</f>
        <v>D-NO2-W</v>
      </c>
      <c r="B54" s="108" t="str">
        <f>IF('DELTA WOOD'!E64=0,"",'DELTA WOOD'!E64)</f>
        <v/>
      </c>
      <c r="C54" s="368">
        <f>IF('DELTA WOOD'!AC64=0,0,'DELTA WOOD'!AC64)+IF('DELTA WOOD'!AC$67=0,0,'DELTA WOOD'!AC$67)</f>
        <v>0</v>
      </c>
      <c r="D54" s="368">
        <f>IF('DELTA WOOD'!AD64=0,0,'DELTA WOOD'!AD64)+IF('DELTA WOOD'!AD$67=0,0,'DELTA WOOD'!AD$67)</f>
        <v>0</v>
      </c>
      <c r="E54" s="368">
        <f>IF('DELTA WOOD'!AE64=0,0,'DELTA WOOD'!AE64)+IF('DELTA WOOD'!AE$67=0,0,'DELTA WOOD'!AE$67)</f>
        <v>0</v>
      </c>
      <c r="F54" s="368">
        <f>IF('DELTA WOOD'!AF64=0,0,'DELTA WOOD'!AF64)+IF('DELTA WOOD'!AF$67=0,0,'DELTA WOOD'!AF$67)</f>
        <v>0</v>
      </c>
      <c r="G54" s="368">
        <f>IF('DELTA WOOD'!AG64=0,0,'DELTA WOOD'!AG64)+IF('DELTA WOOD'!AG$67=0,0,'DELTA WOOD'!AG$67)</f>
        <v>0</v>
      </c>
      <c r="H54" s="368">
        <f>IF('DELTA WOOD'!AH64=0,0,'DELTA WOOD'!AH64)+IF('DELTA WOOD'!AH$67=0,0,'DELTA WOOD'!AH$67)</f>
        <v>0</v>
      </c>
      <c r="I54" s="368">
        <f>IF('DELTA WOOD'!AI64=0,0,'DELTA WOOD'!AI64)+IF('DELTA WOOD'!AI$67=0,0,'DELTA WOOD'!AI$67)</f>
        <v>0</v>
      </c>
      <c r="J54" s="368">
        <f>IF('DELTA WOOD'!AJ64=0,0,'DELTA WOOD'!AJ64)+IF('DELTA WOOD'!AJ$67=0,0,'DELTA WOOD'!AJ$67)</f>
        <v>0</v>
      </c>
      <c r="K54" s="368">
        <f>IF('DELTA WOOD'!AK64=0,0,'DELTA WOOD'!AK64)+IF('DELTA WOOD'!AK$67=0,0,'DELTA WOOD'!AK$67)</f>
        <v>0</v>
      </c>
      <c r="L54" s="368">
        <f>IF('DELTA WOOD'!AL64=0,0,'DELTA WOOD'!AL64)+IF('DELTA WOOD'!AL$67=0,0,'DELTA WOOD'!AL$67)</f>
        <v>0</v>
      </c>
      <c r="M54" s="368">
        <f>IF('DELTA WOOD'!AM64=0,0,'DELTA WOOD'!AM64)+IF('DELTA WOOD'!AM$67=0,0,'DELTA WOOD'!AM$67)</f>
        <v>0</v>
      </c>
      <c r="N54" s="368">
        <f>IF('DELTA WOOD'!AN64=0,0,'DELTA WOOD'!AN64)+IF('DELTA WOOD'!AN$67=0,0,'DELTA WOOD'!AN$67)</f>
        <v>0</v>
      </c>
      <c r="O54" s="368">
        <f>IF('DELTA WOOD'!AO64=0,0,'DELTA WOOD'!AO64)+IF('DELTA WOOD'!AO$67=0,0,'DELTA WOOD'!AO$67)</f>
        <v>0</v>
      </c>
      <c r="P54" s="369">
        <f t="shared" si="2"/>
        <v>0</v>
      </c>
      <c r="Q54" s="370">
        <f>P54*'DELTA WOOD'!X64</f>
        <v>0</v>
      </c>
      <c r="R54" s="370">
        <f>P54*'DELTA WOOD'!U64</f>
        <v>0</v>
      </c>
    </row>
    <row r="55" spans="1:18" ht="16" customHeight="1">
      <c r="A55" s="43" t="str">
        <f>'DELTA WOOD'!D65</f>
        <v>D-NO3-W</v>
      </c>
      <c r="B55" s="108" t="str">
        <f>IF('DELTA WOOD'!E65=0,"",'DELTA WOOD'!E65)</f>
        <v/>
      </c>
      <c r="C55" s="368">
        <f>IF('DELTA WOOD'!AC65=0,0,'DELTA WOOD'!AC65)+IF('DELTA WOOD'!AC$67=0,0,'DELTA WOOD'!AC$67)</f>
        <v>0</v>
      </c>
      <c r="D55" s="368">
        <f>IF('DELTA WOOD'!AD65=0,0,'DELTA WOOD'!AD65)+IF('DELTA WOOD'!AD$67=0,0,'DELTA WOOD'!AD$67)</f>
        <v>0</v>
      </c>
      <c r="E55" s="368">
        <f>IF('DELTA WOOD'!AE65=0,0,'DELTA WOOD'!AE65)+IF('DELTA WOOD'!AE$67=0,0,'DELTA WOOD'!AE$67)</f>
        <v>0</v>
      </c>
      <c r="F55" s="368">
        <f>IF('DELTA WOOD'!AF65=0,0,'DELTA WOOD'!AF65)+IF('DELTA WOOD'!AF$67=0,0,'DELTA WOOD'!AF$67)</f>
        <v>0</v>
      </c>
      <c r="G55" s="368">
        <f>IF('DELTA WOOD'!AG65=0,0,'DELTA WOOD'!AG65)+IF('DELTA WOOD'!AG$67=0,0,'DELTA WOOD'!AG$67)</f>
        <v>0</v>
      </c>
      <c r="H55" s="368">
        <f>IF('DELTA WOOD'!AH65=0,0,'DELTA WOOD'!AH65)+IF('DELTA WOOD'!AH$67=0,0,'DELTA WOOD'!AH$67)</f>
        <v>0</v>
      </c>
      <c r="I55" s="368">
        <f>IF('DELTA WOOD'!AI65=0,0,'DELTA WOOD'!AI65)+IF('DELTA WOOD'!AI$67=0,0,'DELTA WOOD'!AI$67)</f>
        <v>0</v>
      </c>
      <c r="J55" s="368">
        <f>IF('DELTA WOOD'!AJ65=0,0,'DELTA WOOD'!AJ65)+IF('DELTA WOOD'!AJ$67=0,0,'DELTA WOOD'!AJ$67)</f>
        <v>0</v>
      </c>
      <c r="K55" s="368">
        <f>IF('DELTA WOOD'!AK65=0,0,'DELTA WOOD'!AK65)+IF('DELTA WOOD'!AK$67=0,0,'DELTA WOOD'!AK$67)</f>
        <v>0</v>
      </c>
      <c r="L55" s="368">
        <f>IF('DELTA WOOD'!AL65=0,0,'DELTA WOOD'!AL65)+IF('DELTA WOOD'!AL$67=0,0,'DELTA WOOD'!AL$67)</f>
        <v>0</v>
      </c>
      <c r="M55" s="368">
        <f>IF('DELTA WOOD'!AM65=0,0,'DELTA WOOD'!AM65)+IF('DELTA WOOD'!AM$67=0,0,'DELTA WOOD'!AM$67)</f>
        <v>0</v>
      </c>
      <c r="N55" s="368">
        <f>IF('DELTA WOOD'!AN65=0,0,'DELTA WOOD'!AN65)+IF('DELTA WOOD'!AN$67=0,0,'DELTA WOOD'!AN$67)</f>
        <v>0</v>
      </c>
      <c r="O55" s="368">
        <f>IF('DELTA WOOD'!AO65=0,0,'DELTA WOOD'!AO65)+IF('DELTA WOOD'!AO$67=0,0,'DELTA WOOD'!AO$67)</f>
        <v>0</v>
      </c>
      <c r="P55" s="369">
        <f t="shared" ref="P55:P71" si="3">SUM(C55:O55)</f>
        <v>0</v>
      </c>
      <c r="Q55" s="370">
        <f>P55*'DELTA WOOD'!X65</f>
        <v>0</v>
      </c>
      <c r="R55" s="370">
        <f>P55*'DELTA WOOD'!U65</f>
        <v>0</v>
      </c>
    </row>
    <row r="56" spans="1:18" ht="16" customHeight="1">
      <c r="A56" s="43" t="str">
        <f>'DELTA WOOD'!D66</f>
        <v>D-NO4-W</v>
      </c>
      <c r="B56" s="108" t="str">
        <f>IF('DELTA WOOD'!E66=0,"",'DELTA WOOD'!E66)</f>
        <v/>
      </c>
      <c r="C56" s="368">
        <f>IF('DELTA WOOD'!AC66=0,0,'DELTA WOOD'!AC66)+IF('DELTA WOOD'!AC$67=0,0,'DELTA WOOD'!AC$67)</f>
        <v>0</v>
      </c>
      <c r="D56" s="368">
        <f>IF('DELTA WOOD'!AD66=0,0,'DELTA WOOD'!AD66)+IF('DELTA WOOD'!AD$67=0,0,'DELTA WOOD'!AD$67)</f>
        <v>0</v>
      </c>
      <c r="E56" s="368">
        <f>IF('DELTA WOOD'!AE66=0,0,'DELTA WOOD'!AE66)+IF('DELTA WOOD'!AE$67=0,0,'DELTA WOOD'!AE$67)</f>
        <v>0</v>
      </c>
      <c r="F56" s="368">
        <f>IF('DELTA WOOD'!AF66=0,0,'DELTA WOOD'!AF66)+IF('DELTA WOOD'!AF$67=0,0,'DELTA WOOD'!AF$67)</f>
        <v>0</v>
      </c>
      <c r="G56" s="368">
        <f>IF('DELTA WOOD'!AG66=0,0,'DELTA WOOD'!AG66)+IF('DELTA WOOD'!AG$67=0,0,'DELTA WOOD'!AG$67)</f>
        <v>0</v>
      </c>
      <c r="H56" s="368">
        <f>IF('DELTA WOOD'!AH66=0,0,'DELTA WOOD'!AH66)+IF('DELTA WOOD'!AH$67=0,0,'DELTA WOOD'!AH$67)</f>
        <v>0</v>
      </c>
      <c r="I56" s="368">
        <f>IF('DELTA WOOD'!AI66=0,0,'DELTA WOOD'!AI66)+IF('DELTA WOOD'!AI$67=0,0,'DELTA WOOD'!AI$67)</f>
        <v>0</v>
      </c>
      <c r="J56" s="368">
        <f>IF('DELTA WOOD'!AJ66=0,0,'DELTA WOOD'!AJ66)+IF('DELTA WOOD'!AJ$67=0,0,'DELTA WOOD'!AJ$67)</f>
        <v>0</v>
      </c>
      <c r="K56" s="368">
        <f>IF('DELTA WOOD'!AK66=0,0,'DELTA WOOD'!AK66)+IF('DELTA WOOD'!AK$67=0,0,'DELTA WOOD'!AK$67)</f>
        <v>0</v>
      </c>
      <c r="L56" s="368">
        <f>IF('DELTA WOOD'!AL66=0,0,'DELTA WOOD'!AL66)+IF('DELTA WOOD'!AL$67=0,0,'DELTA WOOD'!AL$67)</f>
        <v>0</v>
      </c>
      <c r="M56" s="368">
        <f>IF('DELTA WOOD'!AM66=0,0,'DELTA WOOD'!AM66)+IF('DELTA WOOD'!AM$67=0,0,'DELTA WOOD'!AM$67)</f>
        <v>0</v>
      </c>
      <c r="N56" s="368">
        <f>IF('DELTA WOOD'!AN66=0,0,'DELTA WOOD'!AN66)+IF('DELTA WOOD'!AN$67=0,0,'DELTA WOOD'!AN$67)</f>
        <v>0</v>
      </c>
      <c r="O56" s="368">
        <f>IF('DELTA WOOD'!AO66=0,0,'DELTA WOOD'!AO66)+IF('DELTA WOOD'!AO$67=0,0,'DELTA WOOD'!AO$67)</f>
        <v>0</v>
      </c>
      <c r="P56" s="369">
        <f t="shared" si="3"/>
        <v>0</v>
      </c>
      <c r="Q56" s="370">
        <f>P56*'DELTA WOOD'!X66</f>
        <v>0</v>
      </c>
      <c r="R56" s="370">
        <f>P56*'DELTA WOOD'!U66</f>
        <v>0</v>
      </c>
    </row>
    <row r="57" spans="1:18" ht="16" customHeight="1">
      <c r="A57" s="43"/>
      <c r="B57" s="108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9">
        <f t="shared" si="3"/>
        <v>0</v>
      </c>
      <c r="Q57" s="370">
        <f>P57*'DELTA WOOD'!X62</f>
        <v>0</v>
      </c>
      <c r="R57" s="370">
        <f>P57*'DELTA WOOD'!U62</f>
        <v>0</v>
      </c>
    </row>
    <row r="58" spans="1:18" ht="16" customHeight="1">
      <c r="A58" s="43" t="str">
        <f>'DELTA WOOD'!D69</f>
        <v>D-901-W</v>
      </c>
      <c r="B58" s="108" t="str">
        <f>IF('DELTA WOOD'!E69=0,"",'DELTA WOOD'!E69)</f>
        <v/>
      </c>
      <c r="C58" s="368">
        <f>IF('DELTA WOOD'!AC69=0,0,'DELTA WOOD'!AC69)+IF('DELTA WOOD'!AC$77=0,0,'DELTA WOOD'!AC$77)</f>
        <v>0</v>
      </c>
      <c r="D58" s="368">
        <f>IF('DELTA WOOD'!AD69=0,0,'DELTA WOOD'!AD69)+IF('DELTA WOOD'!AD$77=0,0,'DELTA WOOD'!AD$77)</f>
        <v>0</v>
      </c>
      <c r="E58" s="368">
        <f>IF('DELTA WOOD'!AE69=0,0,'DELTA WOOD'!AE69)+IF('DELTA WOOD'!AE$77=0,0,'DELTA WOOD'!AE$77)</f>
        <v>0</v>
      </c>
      <c r="F58" s="368">
        <f>IF('DELTA WOOD'!AF69=0,0,'DELTA WOOD'!AF69)+IF('DELTA WOOD'!AF$77=0,0,'DELTA WOOD'!AF$77)</f>
        <v>0</v>
      </c>
      <c r="G58" s="368">
        <f>IF('DELTA WOOD'!AG69=0,0,'DELTA WOOD'!AG69)+IF('DELTA WOOD'!AG$77=0,0,'DELTA WOOD'!AG$77)</f>
        <v>0</v>
      </c>
      <c r="H58" s="368">
        <f>IF('DELTA WOOD'!AH69=0,0,'DELTA WOOD'!AH69)+IF('DELTA WOOD'!AH$77=0,0,'DELTA WOOD'!AH$77)</f>
        <v>0</v>
      </c>
      <c r="I58" s="368">
        <f>IF('DELTA WOOD'!AI69=0,0,'DELTA WOOD'!AI69)+IF('DELTA WOOD'!AI$77=0,0,'DELTA WOOD'!AI$77)</f>
        <v>0</v>
      </c>
      <c r="J58" s="368">
        <f>IF('DELTA WOOD'!AJ69=0,0,'DELTA WOOD'!AJ69)+IF('DELTA WOOD'!AJ$77=0,0,'DELTA WOOD'!AJ$77)</f>
        <v>0</v>
      </c>
      <c r="K58" s="368">
        <f>IF('DELTA WOOD'!AK69=0,0,'DELTA WOOD'!AK69)+IF('DELTA WOOD'!AK$77=0,0,'DELTA WOOD'!AK$77)</f>
        <v>0</v>
      </c>
      <c r="L58" s="368">
        <f>IF('DELTA WOOD'!AL69=0,0,'DELTA WOOD'!AL69)+IF('DELTA WOOD'!AL$77=0,0,'DELTA WOOD'!AL$77)</f>
        <v>0</v>
      </c>
      <c r="M58" s="368">
        <f>IF('DELTA WOOD'!AM69=0,0,'DELTA WOOD'!AM69)+IF('DELTA WOOD'!AM$77=0,0,'DELTA WOOD'!AM$77)</f>
        <v>0</v>
      </c>
      <c r="N58" s="368">
        <f>IF('DELTA WOOD'!AN69=0,0,'DELTA WOOD'!AN69)+IF('DELTA WOOD'!AN$77=0,0,'DELTA WOOD'!AN$77)</f>
        <v>0</v>
      </c>
      <c r="O58" s="368">
        <f>IF('DELTA WOOD'!AO69=0,0,'DELTA WOOD'!AO69)+IF('DELTA WOOD'!AO$77=0,0,'DELTA WOOD'!AO$77)</f>
        <v>0</v>
      </c>
      <c r="P58" s="369">
        <f t="shared" si="3"/>
        <v>0</v>
      </c>
      <c r="Q58" s="370">
        <f>P58*'DELTA WOOD'!X69</f>
        <v>0</v>
      </c>
      <c r="R58" s="370">
        <f>P58*'DELTA WOOD'!U69</f>
        <v>0</v>
      </c>
    </row>
    <row r="59" spans="1:18" ht="16" customHeight="1">
      <c r="A59" s="43" t="str">
        <f>'DELTA WOOD'!D70</f>
        <v>D-902-W</v>
      </c>
      <c r="B59" s="108" t="str">
        <f>IF('DELTA WOOD'!E70=0,"",'DELTA WOOD'!E70)</f>
        <v/>
      </c>
      <c r="C59" s="368">
        <f>IF('DELTA WOOD'!AC70=0,0,'DELTA WOOD'!AC70)+IF('DELTA WOOD'!AC$77=0,0,'DELTA WOOD'!AC$77)</f>
        <v>0</v>
      </c>
      <c r="D59" s="368">
        <f>IF('DELTA WOOD'!AD70=0,0,'DELTA WOOD'!AD70)+IF('DELTA WOOD'!AD$77=0,0,'DELTA WOOD'!AD$77)</f>
        <v>0</v>
      </c>
      <c r="E59" s="368">
        <f>IF('DELTA WOOD'!AE70=0,0,'DELTA WOOD'!AE70)+IF('DELTA WOOD'!AE$77=0,0,'DELTA WOOD'!AE$77)</f>
        <v>0</v>
      </c>
      <c r="F59" s="368">
        <f>IF('DELTA WOOD'!AF70=0,0,'DELTA WOOD'!AF70)+IF('DELTA WOOD'!AF$77=0,0,'DELTA WOOD'!AF$77)</f>
        <v>0</v>
      </c>
      <c r="G59" s="368">
        <f>IF('DELTA WOOD'!AG70=0,0,'DELTA WOOD'!AG70)+IF('DELTA WOOD'!AG$77=0,0,'DELTA WOOD'!AG$77)</f>
        <v>0</v>
      </c>
      <c r="H59" s="368">
        <f>IF('DELTA WOOD'!AH70=0,0,'DELTA WOOD'!AH70)+IF('DELTA WOOD'!AH$77=0,0,'DELTA WOOD'!AH$77)</f>
        <v>0</v>
      </c>
      <c r="I59" s="368">
        <f>IF('DELTA WOOD'!AI70=0,0,'DELTA WOOD'!AI70)+IF('DELTA WOOD'!AI$77=0,0,'DELTA WOOD'!AI$77)</f>
        <v>0</v>
      </c>
      <c r="J59" s="368">
        <f>IF('DELTA WOOD'!AJ70=0,0,'DELTA WOOD'!AJ70)+IF('DELTA WOOD'!AJ$77=0,0,'DELTA WOOD'!AJ$77)</f>
        <v>0</v>
      </c>
      <c r="K59" s="368">
        <f>IF('DELTA WOOD'!AK70=0,0,'DELTA WOOD'!AK70)+IF('DELTA WOOD'!AK$77=0,0,'DELTA WOOD'!AK$77)</f>
        <v>0</v>
      </c>
      <c r="L59" s="368">
        <f>IF('DELTA WOOD'!AL70=0,0,'DELTA WOOD'!AL70)+IF('DELTA WOOD'!AL$77=0,0,'DELTA WOOD'!AL$77)</f>
        <v>0</v>
      </c>
      <c r="M59" s="368">
        <f>IF('DELTA WOOD'!AM70=0,0,'DELTA WOOD'!AM70)+IF('DELTA WOOD'!AM$77=0,0,'DELTA WOOD'!AM$77)</f>
        <v>0</v>
      </c>
      <c r="N59" s="368">
        <f>IF('DELTA WOOD'!AN70=0,0,'DELTA WOOD'!AN70)+IF('DELTA WOOD'!AN$77=0,0,'DELTA WOOD'!AN$77)</f>
        <v>0</v>
      </c>
      <c r="O59" s="368">
        <f>IF('DELTA WOOD'!AO70=0,0,'DELTA WOOD'!AO70)+IF('DELTA WOOD'!AO$77=0,0,'DELTA WOOD'!AO$77)</f>
        <v>0</v>
      </c>
      <c r="P59" s="369">
        <f t="shared" si="3"/>
        <v>0</v>
      </c>
      <c r="Q59" s="370">
        <f>P59*'DELTA WOOD'!X70</f>
        <v>0</v>
      </c>
      <c r="R59" s="370">
        <f>P59*'DELTA WOOD'!U70</f>
        <v>0</v>
      </c>
    </row>
    <row r="60" spans="1:18" ht="16" customHeight="1">
      <c r="A60" s="43" t="str">
        <f>'DELTA WOOD'!D71</f>
        <v>D-903-W</v>
      </c>
      <c r="B60" s="108" t="str">
        <f>IF('DELTA WOOD'!E71=0,"",'DELTA WOOD'!E71)</f>
        <v/>
      </c>
      <c r="C60" s="368">
        <f>IF('DELTA WOOD'!AC71=0,0,'DELTA WOOD'!AC71)+IF('DELTA WOOD'!AC$77=0,0,'DELTA WOOD'!AC$77)</f>
        <v>0</v>
      </c>
      <c r="D60" s="368">
        <f>IF('DELTA WOOD'!AD71=0,0,'DELTA WOOD'!AD71)+IF('DELTA WOOD'!AD$77=0,0,'DELTA WOOD'!AD$77)</f>
        <v>0</v>
      </c>
      <c r="E60" s="368">
        <f>IF('DELTA WOOD'!AE71=0,0,'DELTA WOOD'!AE71)+IF('DELTA WOOD'!AE$77=0,0,'DELTA WOOD'!AE$77)</f>
        <v>0</v>
      </c>
      <c r="F60" s="368">
        <f>IF('DELTA WOOD'!AF71=0,0,'DELTA WOOD'!AF71)+IF('DELTA WOOD'!AF$77=0,0,'DELTA WOOD'!AF$77)</f>
        <v>0</v>
      </c>
      <c r="G60" s="368">
        <f>IF('DELTA WOOD'!AG71=0,0,'DELTA WOOD'!AG71)+IF('DELTA WOOD'!AG$77=0,0,'DELTA WOOD'!AG$77)</f>
        <v>0</v>
      </c>
      <c r="H60" s="368">
        <f>IF('DELTA WOOD'!AH71=0,0,'DELTA WOOD'!AH71)+IF('DELTA WOOD'!AH$77=0,0,'DELTA WOOD'!AH$77)</f>
        <v>0</v>
      </c>
      <c r="I60" s="368">
        <f>IF('DELTA WOOD'!AI71=0,0,'DELTA WOOD'!AI71)+IF('DELTA WOOD'!AI$77=0,0,'DELTA WOOD'!AI$77)</f>
        <v>0</v>
      </c>
      <c r="J60" s="368">
        <f>IF('DELTA WOOD'!AJ71=0,0,'DELTA WOOD'!AJ71)+IF('DELTA WOOD'!AJ$77=0,0,'DELTA WOOD'!AJ$77)</f>
        <v>0</v>
      </c>
      <c r="K60" s="368">
        <f>IF('DELTA WOOD'!AK71=0,0,'DELTA WOOD'!AK71)+IF('DELTA WOOD'!AK$77=0,0,'DELTA WOOD'!AK$77)</f>
        <v>0</v>
      </c>
      <c r="L60" s="368">
        <f>IF('DELTA WOOD'!AL71=0,0,'DELTA WOOD'!AL71)+IF('DELTA WOOD'!AL$77=0,0,'DELTA WOOD'!AL$77)</f>
        <v>0</v>
      </c>
      <c r="M60" s="368">
        <f>IF('DELTA WOOD'!AM71=0,0,'DELTA WOOD'!AM71)+IF('DELTA WOOD'!AM$77=0,0,'DELTA WOOD'!AM$77)</f>
        <v>0</v>
      </c>
      <c r="N60" s="368">
        <f>IF('DELTA WOOD'!AN71=0,0,'DELTA WOOD'!AN71)+IF('DELTA WOOD'!AN$77=0,0,'DELTA WOOD'!AN$77)</f>
        <v>0</v>
      </c>
      <c r="O60" s="368">
        <f>IF('DELTA WOOD'!AO71=0,0,'DELTA WOOD'!AO71)+IF('DELTA WOOD'!AO$77=0,0,'DELTA WOOD'!AO$77)</f>
        <v>0</v>
      </c>
      <c r="P60" s="369">
        <f t="shared" si="3"/>
        <v>0</v>
      </c>
      <c r="Q60" s="370">
        <f>P60*'DELTA WOOD'!X71</f>
        <v>0</v>
      </c>
      <c r="R60" s="370">
        <f>P60*'DELTA WOOD'!U71</f>
        <v>0</v>
      </c>
    </row>
    <row r="61" spans="1:18" ht="16" customHeight="1">
      <c r="A61" s="43" t="str">
        <f>'DELTA WOOD'!D72</f>
        <v>D-904-W</v>
      </c>
      <c r="B61" s="108" t="str">
        <f>IF('DELTA WOOD'!E72=0,"",'DELTA WOOD'!E72)</f>
        <v/>
      </c>
      <c r="C61" s="368">
        <f>IF('DELTA WOOD'!AC72=0,0,'DELTA WOOD'!AC72)+IF('DELTA WOOD'!AC$77=0,0,'DELTA WOOD'!AC$77)</f>
        <v>0</v>
      </c>
      <c r="D61" s="368">
        <f>IF('DELTA WOOD'!AD72=0,0,'DELTA WOOD'!AD72)+IF('DELTA WOOD'!AD$77=0,0,'DELTA WOOD'!AD$77)</f>
        <v>0</v>
      </c>
      <c r="E61" s="368">
        <f>IF('DELTA WOOD'!AE72=0,0,'DELTA WOOD'!AE72)+IF('DELTA WOOD'!AE$77=0,0,'DELTA WOOD'!AE$77)</f>
        <v>0</v>
      </c>
      <c r="F61" s="368">
        <f>IF('DELTA WOOD'!AF72=0,0,'DELTA WOOD'!AF72)+IF('DELTA WOOD'!AF$77=0,0,'DELTA WOOD'!AF$77)</f>
        <v>0</v>
      </c>
      <c r="G61" s="368">
        <f>IF('DELTA WOOD'!AG72=0,0,'DELTA WOOD'!AG72)+IF('DELTA WOOD'!AG$77=0,0,'DELTA WOOD'!AG$77)</f>
        <v>0</v>
      </c>
      <c r="H61" s="368">
        <f>IF('DELTA WOOD'!AH72=0,0,'DELTA WOOD'!AH72)+IF('DELTA WOOD'!AH$77=0,0,'DELTA WOOD'!AH$77)</f>
        <v>0</v>
      </c>
      <c r="I61" s="368">
        <f>IF('DELTA WOOD'!AI72=0,0,'DELTA WOOD'!AI72)+IF('DELTA WOOD'!AI$77=0,0,'DELTA WOOD'!AI$77)</f>
        <v>0</v>
      </c>
      <c r="J61" s="368">
        <f>IF('DELTA WOOD'!AJ72=0,0,'DELTA WOOD'!AJ72)+IF('DELTA WOOD'!AJ$77=0,0,'DELTA WOOD'!AJ$77)</f>
        <v>0</v>
      </c>
      <c r="K61" s="368">
        <f>IF('DELTA WOOD'!AK72=0,0,'DELTA WOOD'!AK72)+IF('DELTA WOOD'!AK$77=0,0,'DELTA WOOD'!AK$77)</f>
        <v>0</v>
      </c>
      <c r="L61" s="368">
        <f>IF('DELTA WOOD'!AL72=0,0,'DELTA WOOD'!AL72)+IF('DELTA WOOD'!AL$77=0,0,'DELTA WOOD'!AL$77)</f>
        <v>0</v>
      </c>
      <c r="M61" s="368">
        <f>IF('DELTA WOOD'!AM72=0,0,'DELTA WOOD'!AM72)+IF('DELTA WOOD'!AM$77=0,0,'DELTA WOOD'!AM$77)</f>
        <v>0</v>
      </c>
      <c r="N61" s="368">
        <f>IF('DELTA WOOD'!AN72=0,0,'DELTA WOOD'!AN72)+IF('DELTA WOOD'!AN$77=0,0,'DELTA WOOD'!AN$77)</f>
        <v>0</v>
      </c>
      <c r="O61" s="368">
        <f>IF('DELTA WOOD'!AO72=0,0,'DELTA WOOD'!AO72)+IF('DELTA WOOD'!AO$77=0,0,'DELTA WOOD'!AO$77)</f>
        <v>0</v>
      </c>
      <c r="P61" s="369">
        <f t="shared" si="3"/>
        <v>0</v>
      </c>
      <c r="Q61" s="370">
        <f>P61*'DELTA WOOD'!X72</f>
        <v>0</v>
      </c>
      <c r="R61" s="370">
        <f>P61*'DELTA WOOD'!U72</f>
        <v>0</v>
      </c>
    </row>
    <row r="62" spans="1:18" ht="16" customHeight="1">
      <c r="A62" s="43" t="str">
        <f>'DELTA WOOD'!D73</f>
        <v>D-905-W</v>
      </c>
      <c r="B62" s="108" t="str">
        <f>IF('DELTA WOOD'!E73=0,"",'DELTA WOOD'!E73)</f>
        <v/>
      </c>
      <c r="C62" s="368">
        <f>IF('DELTA WOOD'!AC73=0,0,'DELTA WOOD'!AC73)+IF('DELTA WOOD'!AC$77=0,0,'DELTA WOOD'!AC$77)</f>
        <v>0</v>
      </c>
      <c r="D62" s="368">
        <f>IF('DELTA WOOD'!AD73=0,0,'DELTA WOOD'!AD73)+IF('DELTA WOOD'!AD$77=0,0,'DELTA WOOD'!AD$77)</f>
        <v>0</v>
      </c>
      <c r="E62" s="368">
        <f>IF('DELTA WOOD'!AE73=0,0,'DELTA WOOD'!AE73)+IF('DELTA WOOD'!AE$77=0,0,'DELTA WOOD'!AE$77)</f>
        <v>0</v>
      </c>
      <c r="F62" s="368">
        <f>IF('DELTA WOOD'!AF73=0,0,'DELTA WOOD'!AF73)+IF('DELTA WOOD'!AF$77=0,0,'DELTA WOOD'!AF$77)</f>
        <v>0</v>
      </c>
      <c r="G62" s="368">
        <f>IF('DELTA WOOD'!AG73=0,0,'DELTA WOOD'!AG73)+IF('DELTA WOOD'!AG$77=0,0,'DELTA WOOD'!AG$77)</f>
        <v>0</v>
      </c>
      <c r="H62" s="368">
        <f>IF('DELTA WOOD'!AH73=0,0,'DELTA WOOD'!AH73)+IF('DELTA WOOD'!AH$77=0,0,'DELTA WOOD'!AH$77)</f>
        <v>0</v>
      </c>
      <c r="I62" s="368">
        <f>IF('DELTA WOOD'!AI73=0,0,'DELTA WOOD'!AI73)+IF('DELTA WOOD'!AI$77=0,0,'DELTA WOOD'!AI$77)</f>
        <v>0</v>
      </c>
      <c r="J62" s="368">
        <f>IF('DELTA WOOD'!AJ73=0,0,'DELTA WOOD'!AJ73)+IF('DELTA WOOD'!AJ$77=0,0,'DELTA WOOD'!AJ$77)</f>
        <v>0</v>
      </c>
      <c r="K62" s="368">
        <f>IF('DELTA WOOD'!AK73=0,0,'DELTA WOOD'!AK73)+IF('DELTA WOOD'!AK$77=0,0,'DELTA WOOD'!AK$77)</f>
        <v>0</v>
      </c>
      <c r="L62" s="368">
        <f>IF('DELTA WOOD'!AL73=0,0,'DELTA WOOD'!AL73)+IF('DELTA WOOD'!AL$77=0,0,'DELTA WOOD'!AL$77)</f>
        <v>0</v>
      </c>
      <c r="M62" s="368">
        <f>IF('DELTA WOOD'!AM73=0,0,'DELTA WOOD'!AM73)+IF('DELTA WOOD'!AM$77=0,0,'DELTA WOOD'!AM$77)</f>
        <v>0</v>
      </c>
      <c r="N62" s="368">
        <f>IF('DELTA WOOD'!AN73=0,0,'DELTA WOOD'!AN73)+IF('DELTA WOOD'!AN$77=0,0,'DELTA WOOD'!AN$77)</f>
        <v>0</v>
      </c>
      <c r="O62" s="368">
        <f>IF('DELTA WOOD'!AO73=0,0,'DELTA WOOD'!AO73)+IF('DELTA WOOD'!AO$77=0,0,'DELTA WOOD'!AO$77)</f>
        <v>0</v>
      </c>
      <c r="P62" s="369">
        <f t="shared" si="3"/>
        <v>0</v>
      </c>
      <c r="Q62" s="370">
        <f>P62*'DELTA WOOD'!X73</f>
        <v>0</v>
      </c>
      <c r="R62" s="370">
        <f>P62*'DELTA WOOD'!U73</f>
        <v>0</v>
      </c>
    </row>
    <row r="63" spans="1:18" ht="16" customHeight="1">
      <c r="A63" s="43" t="str">
        <f>'DELTA WOOD'!D74</f>
        <v>D-906-W</v>
      </c>
      <c r="B63" s="108" t="str">
        <f>IF('DELTA WOOD'!E74=0,"",'DELTA WOOD'!E74)</f>
        <v/>
      </c>
      <c r="C63" s="368">
        <f>IF('DELTA WOOD'!AC74=0,0,'DELTA WOOD'!AC74)+IF('DELTA WOOD'!AC$77=0,0,'DELTA WOOD'!AC$77)</f>
        <v>0</v>
      </c>
      <c r="D63" s="368">
        <f>IF('DELTA WOOD'!AD74=0,0,'DELTA WOOD'!AD74)+IF('DELTA WOOD'!AD$77=0,0,'DELTA WOOD'!AD$77)</f>
        <v>0</v>
      </c>
      <c r="E63" s="368">
        <f>IF('DELTA WOOD'!AE74=0,0,'DELTA WOOD'!AE74)+IF('DELTA WOOD'!AE$77=0,0,'DELTA WOOD'!AE$77)</f>
        <v>0</v>
      </c>
      <c r="F63" s="368">
        <f>IF('DELTA WOOD'!AF74=0,0,'DELTA WOOD'!AF74)+IF('DELTA WOOD'!AF$77=0,0,'DELTA WOOD'!AF$77)</f>
        <v>0</v>
      </c>
      <c r="G63" s="368">
        <f>IF('DELTA WOOD'!AG74=0,0,'DELTA WOOD'!AG74)+IF('DELTA WOOD'!AG$77=0,0,'DELTA WOOD'!AG$77)</f>
        <v>0</v>
      </c>
      <c r="H63" s="368">
        <f>IF('DELTA WOOD'!AH74=0,0,'DELTA WOOD'!AH74)+IF('DELTA WOOD'!AH$77=0,0,'DELTA WOOD'!AH$77)</f>
        <v>0</v>
      </c>
      <c r="I63" s="368">
        <f>IF('DELTA WOOD'!AI74=0,0,'DELTA WOOD'!AI74)+IF('DELTA WOOD'!AI$77=0,0,'DELTA WOOD'!AI$77)</f>
        <v>0</v>
      </c>
      <c r="J63" s="368">
        <f>IF('DELTA WOOD'!AJ74=0,0,'DELTA WOOD'!AJ74)+IF('DELTA WOOD'!AJ$77=0,0,'DELTA WOOD'!AJ$77)</f>
        <v>0</v>
      </c>
      <c r="K63" s="368">
        <f>IF('DELTA WOOD'!AK74=0,0,'DELTA WOOD'!AK74)+IF('DELTA WOOD'!AK$77=0,0,'DELTA WOOD'!AK$77)</f>
        <v>0</v>
      </c>
      <c r="L63" s="368">
        <f>IF('DELTA WOOD'!AL74=0,0,'DELTA WOOD'!AL74)+IF('DELTA WOOD'!AL$77=0,0,'DELTA WOOD'!AL$77)</f>
        <v>0</v>
      </c>
      <c r="M63" s="368">
        <f>IF('DELTA WOOD'!AM74=0,0,'DELTA WOOD'!AM74)+IF('DELTA WOOD'!AM$77=0,0,'DELTA WOOD'!AM$77)</f>
        <v>0</v>
      </c>
      <c r="N63" s="368">
        <f>IF('DELTA WOOD'!AN74=0,0,'DELTA WOOD'!AN74)+IF('DELTA WOOD'!AN$77=0,0,'DELTA WOOD'!AN$77)</f>
        <v>0</v>
      </c>
      <c r="O63" s="368">
        <f>IF('DELTA WOOD'!AO74=0,0,'DELTA WOOD'!AO74)+IF('DELTA WOOD'!AO$77=0,0,'DELTA WOOD'!AO$77)</f>
        <v>0</v>
      </c>
      <c r="P63" s="369">
        <f t="shared" si="3"/>
        <v>0</v>
      </c>
      <c r="Q63" s="370">
        <f>P63*'DELTA WOOD'!X74</f>
        <v>0</v>
      </c>
      <c r="R63" s="370">
        <f>P63*'DELTA WOOD'!U74</f>
        <v>0</v>
      </c>
    </row>
    <row r="64" spans="1:18" ht="16" customHeight="1">
      <c r="A64" s="43" t="str">
        <f>'DELTA WOOD'!D75</f>
        <v>D-907-W</v>
      </c>
      <c r="B64" s="108" t="str">
        <f>IF('DELTA WOOD'!E75=0,"",'DELTA WOOD'!E75)</f>
        <v/>
      </c>
      <c r="C64" s="368">
        <f>IF('DELTA WOOD'!AC75=0,0,'DELTA WOOD'!AC75)+IF('DELTA WOOD'!AC$77=0,0,'DELTA WOOD'!AC$77)</f>
        <v>0</v>
      </c>
      <c r="D64" s="368">
        <f>IF('DELTA WOOD'!AD75=0,0,'DELTA WOOD'!AD75)+IF('DELTA WOOD'!AD$77=0,0,'DELTA WOOD'!AD$77)</f>
        <v>0</v>
      </c>
      <c r="E64" s="368">
        <f>IF('DELTA WOOD'!AE75=0,0,'DELTA WOOD'!AE75)+IF('DELTA WOOD'!AE$77=0,0,'DELTA WOOD'!AE$77)</f>
        <v>0</v>
      </c>
      <c r="F64" s="368">
        <f>IF('DELTA WOOD'!AF75=0,0,'DELTA WOOD'!AF75)+IF('DELTA WOOD'!AF$77=0,0,'DELTA WOOD'!AF$77)</f>
        <v>0</v>
      </c>
      <c r="G64" s="368">
        <f>IF('DELTA WOOD'!AG75=0,0,'DELTA WOOD'!AG75)+IF('DELTA WOOD'!AG$77=0,0,'DELTA WOOD'!AG$77)</f>
        <v>0</v>
      </c>
      <c r="H64" s="368">
        <f>IF('DELTA WOOD'!AH75=0,0,'DELTA WOOD'!AH75)+IF('DELTA WOOD'!AH$77=0,0,'DELTA WOOD'!AH$77)</f>
        <v>0</v>
      </c>
      <c r="I64" s="368">
        <f>IF('DELTA WOOD'!AI75=0,0,'DELTA WOOD'!AI75)+IF('DELTA WOOD'!AI$77=0,0,'DELTA WOOD'!AI$77)</f>
        <v>0</v>
      </c>
      <c r="J64" s="368">
        <f>IF('DELTA WOOD'!AJ75=0,0,'DELTA WOOD'!AJ75)+IF('DELTA WOOD'!AJ$77=0,0,'DELTA WOOD'!AJ$77)</f>
        <v>0</v>
      </c>
      <c r="K64" s="368">
        <f>IF('DELTA WOOD'!AK75=0,0,'DELTA WOOD'!AK75)+IF('DELTA WOOD'!AK$77=0,0,'DELTA WOOD'!AK$77)</f>
        <v>0</v>
      </c>
      <c r="L64" s="368">
        <f>IF('DELTA WOOD'!AL75=0,0,'DELTA WOOD'!AL75)+IF('DELTA WOOD'!AL$77=0,0,'DELTA WOOD'!AL$77)</f>
        <v>0</v>
      </c>
      <c r="M64" s="368">
        <f>IF('DELTA WOOD'!AM75=0,0,'DELTA WOOD'!AM75)+IF('DELTA WOOD'!AM$77=0,0,'DELTA WOOD'!AM$77)</f>
        <v>0</v>
      </c>
      <c r="N64" s="368">
        <f>IF('DELTA WOOD'!AN75=0,0,'DELTA WOOD'!AN75)+IF('DELTA WOOD'!AN$77=0,0,'DELTA WOOD'!AN$77)</f>
        <v>0</v>
      </c>
      <c r="O64" s="368">
        <f>IF('DELTA WOOD'!AO75=0,0,'DELTA WOOD'!AO75)+IF('DELTA WOOD'!AO$77=0,0,'DELTA WOOD'!AO$77)</f>
        <v>0</v>
      </c>
      <c r="P64" s="369">
        <f t="shared" si="3"/>
        <v>0</v>
      </c>
      <c r="Q64" s="370">
        <f>P64*'DELTA WOOD'!X75</f>
        <v>0</v>
      </c>
      <c r="R64" s="370">
        <f>P64*'DELTA WOOD'!U75</f>
        <v>0</v>
      </c>
    </row>
    <row r="65" spans="1:18" ht="16" customHeight="1">
      <c r="A65" s="43" t="str">
        <f>'DELTA WOOD'!D76</f>
        <v>D-908-W</v>
      </c>
      <c r="B65" s="108" t="str">
        <f>IF('DELTA WOOD'!E76=0,"",'DELTA WOOD'!E76)</f>
        <v/>
      </c>
      <c r="C65" s="368">
        <f>IF('DELTA WOOD'!AC76=0,0,'DELTA WOOD'!AC76)+IF('DELTA WOOD'!AC$77=0,0,'DELTA WOOD'!AC$77)</f>
        <v>0</v>
      </c>
      <c r="D65" s="368">
        <f>IF('DELTA WOOD'!AD76=0,0,'DELTA WOOD'!AD76)+IF('DELTA WOOD'!AD$77=0,0,'DELTA WOOD'!AD$77)</f>
        <v>0</v>
      </c>
      <c r="E65" s="368">
        <f>IF('DELTA WOOD'!AE76=0,0,'DELTA WOOD'!AE76)+IF('DELTA WOOD'!AE$77=0,0,'DELTA WOOD'!AE$77)</f>
        <v>0</v>
      </c>
      <c r="F65" s="368">
        <f>IF('DELTA WOOD'!AF76=0,0,'DELTA WOOD'!AF76)+IF('DELTA WOOD'!AF$77=0,0,'DELTA WOOD'!AF$77)</f>
        <v>0</v>
      </c>
      <c r="G65" s="368">
        <f>IF('DELTA WOOD'!AG76=0,0,'DELTA WOOD'!AG76)+IF('DELTA WOOD'!AG$77=0,0,'DELTA WOOD'!AG$77)</f>
        <v>0</v>
      </c>
      <c r="H65" s="368">
        <f>IF('DELTA WOOD'!AH76=0,0,'DELTA WOOD'!AH76)+IF('DELTA WOOD'!AH$77=0,0,'DELTA WOOD'!AH$77)</f>
        <v>0</v>
      </c>
      <c r="I65" s="368">
        <f>IF('DELTA WOOD'!AI76=0,0,'DELTA WOOD'!AI76)+IF('DELTA WOOD'!AI$77=0,0,'DELTA WOOD'!AI$77)</f>
        <v>0</v>
      </c>
      <c r="J65" s="368">
        <f>IF('DELTA WOOD'!AJ76=0,0,'DELTA WOOD'!AJ76)+IF('DELTA WOOD'!AJ$77=0,0,'DELTA WOOD'!AJ$77)</f>
        <v>0</v>
      </c>
      <c r="K65" s="368">
        <f>IF('DELTA WOOD'!AK76=0,0,'DELTA WOOD'!AK76)+IF('DELTA WOOD'!AK$77=0,0,'DELTA WOOD'!AK$77)</f>
        <v>0</v>
      </c>
      <c r="L65" s="368">
        <f>IF('DELTA WOOD'!AL76=0,0,'DELTA WOOD'!AL76)+IF('DELTA WOOD'!AL$77=0,0,'DELTA WOOD'!AL$77)</f>
        <v>0</v>
      </c>
      <c r="M65" s="368">
        <f>IF('DELTA WOOD'!AM76=0,0,'DELTA WOOD'!AM76)+IF('DELTA WOOD'!AM$77=0,0,'DELTA WOOD'!AM$77)</f>
        <v>0</v>
      </c>
      <c r="N65" s="368">
        <f>IF('DELTA WOOD'!AN76=0,0,'DELTA WOOD'!AN76)+IF('DELTA WOOD'!AN$77=0,0,'DELTA WOOD'!AN$77)</f>
        <v>0</v>
      </c>
      <c r="O65" s="368">
        <f>IF('DELTA WOOD'!AO76=0,0,'DELTA WOOD'!AO76)+IF('DELTA WOOD'!AO$77=0,0,'DELTA WOOD'!AO$77)</f>
        <v>0</v>
      </c>
      <c r="P65" s="369">
        <f t="shared" si="3"/>
        <v>0</v>
      </c>
      <c r="Q65" s="370">
        <f>P65*'DELTA WOOD'!X76</f>
        <v>0</v>
      </c>
      <c r="R65" s="370">
        <f>P65*'DELTA WOOD'!U76</f>
        <v>0</v>
      </c>
    </row>
    <row r="66" spans="1:18" ht="16" customHeight="1">
      <c r="A66" s="43"/>
      <c r="B66" s="108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9">
        <f t="shared" si="3"/>
        <v>0</v>
      </c>
      <c r="Q66" s="370">
        <f>P66*'DELTA WOOD'!X71</f>
        <v>0</v>
      </c>
      <c r="R66" s="370">
        <f>P66*'DELTA WOOD'!U71</f>
        <v>0</v>
      </c>
    </row>
    <row r="67" spans="1:18" ht="16" customHeight="1">
      <c r="A67" s="43" t="e">
        <f>'DELTA WOOD'!#REF!</f>
        <v>#REF!</v>
      </c>
      <c r="B67" s="108" t="e">
        <f>IF('DELTA WOOD'!#REF!=0,"",'DELTA WOOD'!#REF!)</f>
        <v>#REF!</v>
      </c>
      <c r="C67" s="368" t="e">
        <f>IF('DELTA WOOD'!#REF!=0,0,'DELTA WOOD'!#REF!)+IF('DELTA WOOD'!#REF!=0,0,'DELTA WOOD'!#REF!)</f>
        <v>#REF!</v>
      </c>
      <c r="D67" s="368" t="e">
        <f>IF('DELTA WOOD'!#REF!=0,0,'DELTA WOOD'!#REF!)+IF('DELTA WOOD'!#REF!=0,0,'DELTA WOOD'!#REF!)</f>
        <v>#REF!</v>
      </c>
      <c r="E67" s="368" t="e">
        <f>IF('DELTA WOOD'!#REF!=0,0,'DELTA WOOD'!#REF!)+IF('DELTA WOOD'!#REF!=0,0,'DELTA WOOD'!#REF!)</f>
        <v>#REF!</v>
      </c>
      <c r="F67" s="368" t="e">
        <f>IF('DELTA WOOD'!#REF!=0,0,'DELTA WOOD'!#REF!)+IF('DELTA WOOD'!#REF!=0,0,'DELTA WOOD'!#REF!)</f>
        <v>#REF!</v>
      </c>
      <c r="G67" s="368" t="e">
        <f>IF('DELTA WOOD'!#REF!=0,0,'DELTA WOOD'!#REF!)+IF('DELTA WOOD'!#REF!=0,0,'DELTA WOOD'!#REF!)</f>
        <v>#REF!</v>
      </c>
      <c r="H67" s="368" t="e">
        <f>IF('DELTA WOOD'!#REF!=0,0,'DELTA WOOD'!#REF!)+IF('DELTA WOOD'!#REF!=0,0,'DELTA WOOD'!#REF!)</f>
        <v>#REF!</v>
      </c>
      <c r="I67" s="368" t="e">
        <f>IF('DELTA WOOD'!#REF!=0,0,'DELTA WOOD'!#REF!)+IF('DELTA WOOD'!#REF!=0,0,'DELTA WOOD'!#REF!)</f>
        <v>#REF!</v>
      </c>
      <c r="J67" s="368" t="e">
        <f>IF('DELTA WOOD'!#REF!=0,0,'DELTA WOOD'!#REF!)+IF('DELTA WOOD'!#REF!=0,0,'DELTA WOOD'!#REF!)</f>
        <v>#REF!</v>
      </c>
      <c r="K67" s="368" t="e">
        <f>IF('DELTA WOOD'!#REF!=0,0,'DELTA WOOD'!#REF!)+IF('DELTA WOOD'!#REF!=0,0,'DELTA WOOD'!#REF!)</f>
        <v>#REF!</v>
      </c>
      <c r="L67" s="368" t="e">
        <f>IF('DELTA WOOD'!#REF!=0,0,'DELTA WOOD'!#REF!)+IF('DELTA WOOD'!#REF!=0,0,'DELTA WOOD'!#REF!)</f>
        <v>#REF!</v>
      </c>
      <c r="M67" s="368" t="e">
        <f>IF('DELTA WOOD'!#REF!=0,0,'DELTA WOOD'!#REF!)+IF('DELTA WOOD'!#REF!=0,0,'DELTA WOOD'!#REF!)</f>
        <v>#REF!</v>
      </c>
      <c r="N67" s="368" t="e">
        <f>IF('DELTA WOOD'!#REF!=0,0,'DELTA WOOD'!#REF!)+IF('DELTA WOOD'!#REF!=0,0,'DELTA WOOD'!#REF!)</f>
        <v>#REF!</v>
      </c>
      <c r="O67" s="368" t="e">
        <f>IF('DELTA WOOD'!#REF!=0,0,'DELTA WOOD'!#REF!)+IF('DELTA WOOD'!#REF!=0,0,'DELTA WOOD'!#REF!)</f>
        <v>#REF!</v>
      </c>
      <c r="P67" s="369" t="e">
        <f t="shared" si="3"/>
        <v>#REF!</v>
      </c>
      <c r="Q67" s="370" t="e">
        <f>P67*'DELTA WOOD'!#REF!</f>
        <v>#REF!</v>
      </c>
      <c r="R67" s="370" t="e">
        <f>P67*'DELTA WOOD'!#REF!</f>
        <v>#REF!</v>
      </c>
    </row>
    <row r="68" spans="1:18" ht="16" customHeight="1">
      <c r="A68" s="43" t="e">
        <f>'DELTA WOOD'!#REF!</f>
        <v>#REF!</v>
      </c>
      <c r="B68" s="108" t="e">
        <f>IF('DELTA WOOD'!#REF!=0,"",'DELTA WOOD'!#REF!)</f>
        <v>#REF!</v>
      </c>
      <c r="C68" s="368" t="e">
        <f>IF('DELTA WOOD'!#REF!=0,0,'DELTA WOOD'!#REF!)+IF('DELTA WOOD'!#REF!=0,0,'DELTA WOOD'!#REF!)</f>
        <v>#REF!</v>
      </c>
      <c r="D68" s="368" t="e">
        <f>IF('DELTA WOOD'!#REF!=0,0,'DELTA WOOD'!#REF!)+IF('DELTA WOOD'!#REF!=0,0,'DELTA WOOD'!#REF!)</f>
        <v>#REF!</v>
      </c>
      <c r="E68" s="368" t="e">
        <f>IF('DELTA WOOD'!#REF!=0,0,'DELTA WOOD'!#REF!)+IF('DELTA WOOD'!#REF!=0,0,'DELTA WOOD'!#REF!)</f>
        <v>#REF!</v>
      </c>
      <c r="F68" s="368" t="e">
        <f>IF('DELTA WOOD'!#REF!=0,0,'DELTA WOOD'!#REF!)+IF('DELTA WOOD'!#REF!=0,0,'DELTA WOOD'!#REF!)</f>
        <v>#REF!</v>
      </c>
      <c r="G68" s="368" t="e">
        <f>IF('DELTA WOOD'!#REF!=0,0,'DELTA WOOD'!#REF!)+IF('DELTA WOOD'!#REF!=0,0,'DELTA WOOD'!#REF!)</f>
        <v>#REF!</v>
      </c>
      <c r="H68" s="368" t="e">
        <f>IF('DELTA WOOD'!#REF!=0,0,'DELTA WOOD'!#REF!)+IF('DELTA WOOD'!#REF!=0,0,'DELTA WOOD'!#REF!)</f>
        <v>#REF!</v>
      </c>
      <c r="I68" s="368" t="e">
        <f>IF('DELTA WOOD'!#REF!=0,0,'DELTA WOOD'!#REF!)+IF('DELTA WOOD'!#REF!=0,0,'DELTA WOOD'!#REF!)</f>
        <v>#REF!</v>
      </c>
      <c r="J68" s="368" t="e">
        <f>IF('DELTA WOOD'!#REF!=0,0,'DELTA WOOD'!#REF!)+IF('DELTA WOOD'!#REF!=0,0,'DELTA WOOD'!#REF!)</f>
        <v>#REF!</v>
      </c>
      <c r="K68" s="368" t="e">
        <f>IF('DELTA WOOD'!#REF!=0,0,'DELTA WOOD'!#REF!)+IF('DELTA WOOD'!#REF!=0,0,'DELTA WOOD'!#REF!)</f>
        <v>#REF!</v>
      </c>
      <c r="L68" s="368" t="e">
        <f>IF('DELTA WOOD'!#REF!=0,0,'DELTA WOOD'!#REF!)+IF('DELTA WOOD'!#REF!=0,0,'DELTA WOOD'!#REF!)</f>
        <v>#REF!</v>
      </c>
      <c r="M68" s="368" t="e">
        <f>IF('DELTA WOOD'!#REF!=0,0,'DELTA WOOD'!#REF!)+IF('DELTA WOOD'!#REF!=0,0,'DELTA WOOD'!#REF!)</f>
        <v>#REF!</v>
      </c>
      <c r="N68" s="368" t="e">
        <f>IF('DELTA WOOD'!#REF!=0,0,'DELTA WOOD'!#REF!)+IF('DELTA WOOD'!#REF!=0,0,'DELTA WOOD'!#REF!)</f>
        <v>#REF!</v>
      </c>
      <c r="O68" s="368" t="e">
        <f>IF('DELTA WOOD'!#REF!=0,0,'DELTA WOOD'!#REF!)+IF('DELTA WOOD'!#REF!=0,0,'DELTA WOOD'!#REF!)</f>
        <v>#REF!</v>
      </c>
      <c r="P68" s="369" t="e">
        <f t="shared" si="3"/>
        <v>#REF!</v>
      </c>
      <c r="Q68" s="370" t="e">
        <f>P68*'DELTA WOOD'!#REF!</f>
        <v>#REF!</v>
      </c>
      <c r="R68" s="370" t="e">
        <f>P68*'DELTA WOOD'!#REF!</f>
        <v>#REF!</v>
      </c>
    </row>
    <row r="69" spans="1:18" ht="16" customHeight="1">
      <c r="A69" s="43" t="e">
        <f>'DELTA WOOD'!#REF!</f>
        <v>#REF!</v>
      </c>
      <c r="B69" s="108" t="e">
        <f>IF('DELTA WOOD'!#REF!=0,"",'DELTA WOOD'!#REF!)</f>
        <v>#REF!</v>
      </c>
      <c r="C69" s="368" t="e">
        <f>IF('DELTA WOOD'!#REF!=0,0,'DELTA WOOD'!#REF!)+IF('DELTA WOOD'!#REF!=0,0,'DELTA WOOD'!#REF!)</f>
        <v>#REF!</v>
      </c>
      <c r="D69" s="368" t="e">
        <f>IF('DELTA WOOD'!#REF!=0,0,'DELTA WOOD'!#REF!)+IF('DELTA WOOD'!#REF!=0,0,'DELTA WOOD'!#REF!)</f>
        <v>#REF!</v>
      </c>
      <c r="E69" s="368" t="e">
        <f>IF('DELTA WOOD'!#REF!=0,0,'DELTA WOOD'!#REF!)+IF('DELTA WOOD'!#REF!=0,0,'DELTA WOOD'!#REF!)</f>
        <v>#REF!</v>
      </c>
      <c r="F69" s="368" t="e">
        <f>IF('DELTA WOOD'!#REF!=0,0,'DELTA WOOD'!#REF!)+IF('DELTA WOOD'!#REF!=0,0,'DELTA WOOD'!#REF!)</f>
        <v>#REF!</v>
      </c>
      <c r="G69" s="368" t="e">
        <f>IF('DELTA WOOD'!#REF!=0,0,'DELTA WOOD'!#REF!)+IF('DELTA WOOD'!#REF!=0,0,'DELTA WOOD'!#REF!)</f>
        <v>#REF!</v>
      </c>
      <c r="H69" s="368" t="e">
        <f>IF('DELTA WOOD'!#REF!=0,0,'DELTA WOOD'!#REF!)+IF('DELTA WOOD'!#REF!=0,0,'DELTA WOOD'!#REF!)</f>
        <v>#REF!</v>
      </c>
      <c r="I69" s="368" t="e">
        <f>IF('DELTA WOOD'!#REF!=0,0,'DELTA WOOD'!#REF!)+IF('DELTA WOOD'!#REF!=0,0,'DELTA WOOD'!#REF!)</f>
        <v>#REF!</v>
      </c>
      <c r="J69" s="368" t="e">
        <f>IF('DELTA WOOD'!#REF!=0,0,'DELTA WOOD'!#REF!)+IF('DELTA WOOD'!#REF!=0,0,'DELTA WOOD'!#REF!)</f>
        <v>#REF!</v>
      </c>
      <c r="K69" s="368" t="e">
        <f>IF('DELTA WOOD'!#REF!=0,0,'DELTA WOOD'!#REF!)+IF('DELTA WOOD'!#REF!=0,0,'DELTA WOOD'!#REF!)</f>
        <v>#REF!</v>
      </c>
      <c r="L69" s="368" t="e">
        <f>IF('DELTA WOOD'!#REF!=0,0,'DELTA WOOD'!#REF!)+IF('DELTA WOOD'!#REF!=0,0,'DELTA WOOD'!#REF!)</f>
        <v>#REF!</v>
      </c>
      <c r="M69" s="368" t="e">
        <f>IF('DELTA WOOD'!#REF!=0,0,'DELTA WOOD'!#REF!)+IF('DELTA WOOD'!#REF!=0,0,'DELTA WOOD'!#REF!)</f>
        <v>#REF!</v>
      </c>
      <c r="N69" s="368" t="e">
        <f>IF('DELTA WOOD'!#REF!=0,0,'DELTA WOOD'!#REF!)+IF('DELTA WOOD'!#REF!=0,0,'DELTA WOOD'!#REF!)</f>
        <v>#REF!</v>
      </c>
      <c r="O69" s="368" t="e">
        <f>IF('DELTA WOOD'!#REF!=0,0,'DELTA WOOD'!#REF!)+IF('DELTA WOOD'!#REF!=0,0,'DELTA WOOD'!#REF!)</f>
        <v>#REF!</v>
      </c>
      <c r="P69" s="369" t="e">
        <f t="shared" si="3"/>
        <v>#REF!</v>
      </c>
      <c r="Q69" s="370" t="e">
        <f>P69*'DELTA WOOD'!#REF!</f>
        <v>#REF!</v>
      </c>
      <c r="R69" s="370" t="e">
        <f>P69*'DELTA WOOD'!#REF!</f>
        <v>#REF!</v>
      </c>
    </row>
    <row r="70" spans="1:18" ht="16" customHeight="1">
      <c r="A70" s="43"/>
      <c r="B70" s="108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9">
        <f t="shared" si="3"/>
        <v>0</v>
      </c>
      <c r="Q70" s="370">
        <f>P70*'DELTA WOOD'!X75</f>
        <v>0</v>
      </c>
      <c r="R70" s="370">
        <f>P70*'DELTA WOOD'!U75</f>
        <v>0</v>
      </c>
    </row>
    <row r="71" spans="1:18" ht="16" customHeight="1">
      <c r="A71" s="43" t="str">
        <f>'DELTA WOOD'!D79</f>
        <v>D-BL1-W</v>
      </c>
      <c r="B71" s="108" t="str">
        <f>IF('DELTA WOOD'!E79=0,"",'DELTA WOOD'!E79)</f>
        <v/>
      </c>
      <c r="C71" s="368">
        <f>IF('DELTA WOOD'!AC79=0,0,'DELTA WOOD'!AC79)+IF('DELTA WOOD'!AC$83=0,0,'DELTA WOOD'!AC$83)</f>
        <v>0</v>
      </c>
      <c r="D71" s="368">
        <f>IF('DELTA WOOD'!AD79=0,0,'DELTA WOOD'!AD79)+IF('DELTA WOOD'!AD$83=0,0,'DELTA WOOD'!AD$83)</f>
        <v>0</v>
      </c>
      <c r="E71" s="368">
        <f>IF('DELTA WOOD'!AE79=0,0,'DELTA WOOD'!AE79)+IF('DELTA WOOD'!AE$83=0,0,'DELTA WOOD'!AE$83)</f>
        <v>0</v>
      </c>
      <c r="F71" s="368">
        <f>IF('DELTA WOOD'!AF79=0,0,'DELTA WOOD'!AF79)+IF('DELTA WOOD'!AF$83=0,0,'DELTA WOOD'!AF$83)</f>
        <v>0</v>
      </c>
      <c r="G71" s="368">
        <f>IF('DELTA WOOD'!AG79=0,0,'DELTA WOOD'!AG79)+IF('DELTA WOOD'!AG$83=0,0,'DELTA WOOD'!AG$83)</f>
        <v>0</v>
      </c>
      <c r="H71" s="368">
        <f>IF('DELTA WOOD'!AH79=0,0,'DELTA WOOD'!AH79)+IF('DELTA WOOD'!AH$83=0,0,'DELTA WOOD'!AH$83)</f>
        <v>0</v>
      </c>
      <c r="I71" s="368">
        <f>IF('DELTA WOOD'!AI79=0,0,'DELTA WOOD'!AI79)+IF('DELTA WOOD'!AI$83=0,0,'DELTA WOOD'!AI$83)</f>
        <v>0</v>
      </c>
      <c r="J71" s="368">
        <f>IF('DELTA WOOD'!AJ79=0,0,'DELTA WOOD'!AJ79)+IF('DELTA WOOD'!AJ$83=0,0,'DELTA WOOD'!AJ$83)</f>
        <v>0</v>
      </c>
      <c r="K71" s="368">
        <f>IF('DELTA WOOD'!AK79=0,0,'DELTA WOOD'!AK79)+IF('DELTA WOOD'!AK$83=0,0,'DELTA WOOD'!AK$83)</f>
        <v>0</v>
      </c>
      <c r="L71" s="368">
        <f>IF('DELTA WOOD'!AL79=0,0,'DELTA WOOD'!AL79)+IF('DELTA WOOD'!AL$83=0,0,'DELTA WOOD'!AL$83)</f>
        <v>0</v>
      </c>
      <c r="M71" s="368">
        <f>IF('DELTA WOOD'!AM79=0,0,'DELTA WOOD'!AM79)+IF('DELTA WOOD'!AM$83=0,0,'DELTA WOOD'!AM$83)</f>
        <v>0</v>
      </c>
      <c r="N71" s="368">
        <f>IF('DELTA WOOD'!AN79=0,0,'DELTA WOOD'!AN79)+IF('DELTA WOOD'!AN$83=0,0,'DELTA WOOD'!AN$83)</f>
        <v>0</v>
      </c>
      <c r="O71" s="368">
        <f>IF('DELTA WOOD'!AO79=0,0,'DELTA WOOD'!AO79)+IF('DELTA WOOD'!AO$83=0,0,'DELTA WOOD'!AO$83)</f>
        <v>0</v>
      </c>
      <c r="P71" s="369">
        <f t="shared" si="3"/>
        <v>0</v>
      </c>
      <c r="Q71" s="370">
        <f>P71*'DELTA WOOD'!X79</f>
        <v>0</v>
      </c>
      <c r="R71" s="370">
        <f>P71*'DELTA WOOD'!U79</f>
        <v>0</v>
      </c>
    </row>
    <row r="72" spans="1:18" ht="16" customHeight="1">
      <c r="A72" s="43" t="str">
        <f>'DELTA WOOD'!D80</f>
        <v>D-BL2-W</v>
      </c>
      <c r="B72" s="108" t="str">
        <f>IF('DELTA WOOD'!E80=0,"",'DELTA WOOD'!E80)</f>
        <v/>
      </c>
      <c r="C72" s="368">
        <f>IF('DELTA WOOD'!AC80=0,0,'DELTA WOOD'!AC80)+IF('DELTA WOOD'!AC$83=0,0,'DELTA WOOD'!AC$83)</f>
        <v>0</v>
      </c>
      <c r="D72" s="368">
        <f>IF('DELTA WOOD'!AD80=0,0,'DELTA WOOD'!AD80)+IF('DELTA WOOD'!AD$83=0,0,'DELTA WOOD'!AD$83)</f>
        <v>0</v>
      </c>
      <c r="E72" s="368">
        <f>IF('DELTA WOOD'!AE80=0,0,'DELTA WOOD'!AE80)+IF('DELTA WOOD'!AE$83=0,0,'DELTA WOOD'!AE$83)</f>
        <v>0</v>
      </c>
      <c r="F72" s="368">
        <f>IF('DELTA WOOD'!AF80=0,0,'DELTA WOOD'!AF80)+IF('DELTA WOOD'!AF$83=0,0,'DELTA WOOD'!AF$83)</f>
        <v>0</v>
      </c>
      <c r="G72" s="368">
        <f>IF('DELTA WOOD'!AG80=0,0,'DELTA WOOD'!AG80)+IF('DELTA WOOD'!AG$83=0,0,'DELTA WOOD'!AG$83)</f>
        <v>0</v>
      </c>
      <c r="H72" s="368">
        <f>IF('DELTA WOOD'!AH80=0,0,'DELTA WOOD'!AH80)+IF('DELTA WOOD'!AH$83=0,0,'DELTA WOOD'!AH$83)</f>
        <v>0</v>
      </c>
      <c r="I72" s="368">
        <f>IF('DELTA WOOD'!AI80=0,0,'DELTA WOOD'!AI80)+IF('DELTA WOOD'!AI$83=0,0,'DELTA WOOD'!AI$83)</f>
        <v>0</v>
      </c>
      <c r="J72" s="368">
        <f>IF('DELTA WOOD'!AJ80=0,0,'DELTA WOOD'!AJ80)+IF('DELTA WOOD'!AJ$83=0,0,'DELTA WOOD'!AJ$83)</f>
        <v>0</v>
      </c>
      <c r="K72" s="368">
        <f>IF('DELTA WOOD'!AK80=0,0,'DELTA WOOD'!AK80)+IF('DELTA WOOD'!AK$83=0,0,'DELTA WOOD'!AK$83)</f>
        <v>0</v>
      </c>
      <c r="L72" s="368">
        <f>IF('DELTA WOOD'!AL80=0,0,'DELTA WOOD'!AL80)+IF('DELTA WOOD'!AL$83=0,0,'DELTA WOOD'!AL$83)</f>
        <v>0</v>
      </c>
      <c r="M72" s="368">
        <f>IF('DELTA WOOD'!AM80=0,0,'DELTA WOOD'!AM80)+IF('DELTA WOOD'!AM$83=0,0,'DELTA WOOD'!AM$83)</f>
        <v>0</v>
      </c>
      <c r="N72" s="368">
        <f>IF('DELTA WOOD'!AN80=0,0,'DELTA WOOD'!AN80)+IF('DELTA WOOD'!AN$83=0,0,'DELTA WOOD'!AN$83)</f>
        <v>0</v>
      </c>
      <c r="O72" s="368">
        <f>IF('DELTA WOOD'!AO80=0,0,'DELTA WOOD'!AO80)+IF('DELTA WOOD'!AO$83=0,0,'DELTA WOOD'!AO$83)</f>
        <v>0</v>
      </c>
      <c r="P72" s="369">
        <f t="shared" ref="P72:P85" si="4">SUM(C72:O72)</f>
        <v>0</v>
      </c>
      <c r="Q72" s="370">
        <f>P72*'DELTA WOOD'!X80</f>
        <v>0</v>
      </c>
      <c r="R72" s="370">
        <f>P72*'DELTA WOOD'!U80</f>
        <v>0</v>
      </c>
    </row>
    <row r="73" spans="1:18" ht="16" customHeight="1">
      <c r="A73" s="43" t="str">
        <f>'DELTA WOOD'!D81</f>
        <v>D-BL3-W</v>
      </c>
      <c r="B73" s="108" t="str">
        <f>IF('DELTA WOOD'!E81=0,"",'DELTA WOOD'!E81)</f>
        <v/>
      </c>
      <c r="C73" s="368">
        <f>IF('DELTA WOOD'!AC81=0,0,'DELTA WOOD'!AC81)+IF('DELTA WOOD'!AC$83=0,0,'DELTA WOOD'!AC$83)</f>
        <v>0</v>
      </c>
      <c r="D73" s="368">
        <f>IF('DELTA WOOD'!AD81=0,0,'DELTA WOOD'!AD81)+IF('DELTA WOOD'!AD$83=0,0,'DELTA WOOD'!AD$83)</f>
        <v>0</v>
      </c>
      <c r="E73" s="368">
        <f>IF('DELTA WOOD'!AE81=0,0,'DELTA WOOD'!AE81)+IF('DELTA WOOD'!AE$83=0,0,'DELTA WOOD'!AE$83)</f>
        <v>0</v>
      </c>
      <c r="F73" s="368">
        <f>IF('DELTA WOOD'!AF81=0,0,'DELTA WOOD'!AF81)+IF('DELTA WOOD'!AF$83=0,0,'DELTA WOOD'!AF$83)</f>
        <v>0</v>
      </c>
      <c r="G73" s="368">
        <f>IF('DELTA WOOD'!AG81=0,0,'DELTA WOOD'!AG81)+IF('DELTA WOOD'!AG$83=0,0,'DELTA WOOD'!AG$83)</f>
        <v>0</v>
      </c>
      <c r="H73" s="368">
        <f>IF('DELTA WOOD'!AH81=0,0,'DELTA WOOD'!AH81)+IF('DELTA WOOD'!AH$83=0,0,'DELTA WOOD'!AH$83)</f>
        <v>0</v>
      </c>
      <c r="I73" s="368">
        <f>IF('DELTA WOOD'!AI81=0,0,'DELTA WOOD'!AI81)+IF('DELTA WOOD'!AI$83=0,0,'DELTA WOOD'!AI$83)</f>
        <v>0</v>
      </c>
      <c r="J73" s="368">
        <f>IF('DELTA WOOD'!AJ81=0,0,'DELTA WOOD'!AJ81)+IF('DELTA WOOD'!AJ$83=0,0,'DELTA WOOD'!AJ$83)</f>
        <v>0</v>
      </c>
      <c r="K73" s="368">
        <f>IF('DELTA WOOD'!AK81=0,0,'DELTA WOOD'!AK81)+IF('DELTA WOOD'!AK$83=0,0,'DELTA WOOD'!AK$83)</f>
        <v>0</v>
      </c>
      <c r="L73" s="368">
        <f>IF('DELTA WOOD'!AL81=0,0,'DELTA WOOD'!AL81)+IF('DELTA WOOD'!AL$83=0,0,'DELTA WOOD'!AL$83)</f>
        <v>0</v>
      </c>
      <c r="M73" s="368">
        <f>IF('DELTA WOOD'!AM81=0,0,'DELTA WOOD'!AM81)+IF('DELTA WOOD'!AM$83=0,0,'DELTA WOOD'!AM$83)</f>
        <v>0</v>
      </c>
      <c r="N73" s="368">
        <f>IF('DELTA WOOD'!AN81=0,0,'DELTA WOOD'!AN81)+IF('DELTA WOOD'!AN$83=0,0,'DELTA WOOD'!AN$83)</f>
        <v>0</v>
      </c>
      <c r="O73" s="368">
        <f>IF('DELTA WOOD'!AO81=0,0,'DELTA WOOD'!AO81)+IF('DELTA WOOD'!AO$83=0,0,'DELTA WOOD'!AO$83)</f>
        <v>0</v>
      </c>
      <c r="P73" s="369">
        <f t="shared" si="4"/>
        <v>0</v>
      </c>
      <c r="Q73" s="370">
        <f>P73*'DELTA WOOD'!X81</f>
        <v>0</v>
      </c>
      <c r="R73" s="370">
        <f>P73*'DELTA WOOD'!U81</f>
        <v>0</v>
      </c>
    </row>
    <row r="74" spans="1:18" ht="16" customHeight="1">
      <c r="A74" s="43" t="str">
        <f>'DELTA WOOD'!D82</f>
        <v>D-BL4-W</v>
      </c>
      <c r="B74" s="108" t="str">
        <f>IF('DELTA WOOD'!E82=0,"",'DELTA WOOD'!E82)</f>
        <v/>
      </c>
      <c r="C74" s="368">
        <f>IF('DELTA WOOD'!AC82=0,0,'DELTA WOOD'!AC82)+IF('DELTA WOOD'!AC$83=0,0,'DELTA WOOD'!AC$83)</f>
        <v>0</v>
      </c>
      <c r="D74" s="368">
        <f>IF('DELTA WOOD'!AD82=0,0,'DELTA WOOD'!AD82)+IF('DELTA WOOD'!AD$83=0,0,'DELTA WOOD'!AD$83)</f>
        <v>0</v>
      </c>
      <c r="E74" s="368">
        <f>IF('DELTA WOOD'!AE82=0,0,'DELTA WOOD'!AE82)+IF('DELTA WOOD'!AE$83=0,0,'DELTA WOOD'!AE$83)</f>
        <v>0</v>
      </c>
      <c r="F74" s="368">
        <f>IF('DELTA WOOD'!AF82=0,0,'DELTA WOOD'!AF82)+IF('DELTA WOOD'!AF$83=0,0,'DELTA WOOD'!AF$83)</f>
        <v>0</v>
      </c>
      <c r="G74" s="368">
        <f>IF('DELTA WOOD'!AG82=0,0,'DELTA WOOD'!AG82)+IF('DELTA WOOD'!AG$83=0,0,'DELTA WOOD'!AG$83)</f>
        <v>0</v>
      </c>
      <c r="H74" s="368">
        <f>IF('DELTA WOOD'!AH82=0,0,'DELTA WOOD'!AH82)+IF('DELTA WOOD'!AH$83=0,0,'DELTA WOOD'!AH$83)</f>
        <v>0</v>
      </c>
      <c r="I74" s="368">
        <f>IF('DELTA WOOD'!AI82=0,0,'DELTA WOOD'!AI82)+IF('DELTA WOOD'!AI$83=0,0,'DELTA WOOD'!AI$83)</f>
        <v>0</v>
      </c>
      <c r="J74" s="368">
        <f>IF('DELTA WOOD'!AJ82=0,0,'DELTA WOOD'!AJ82)+IF('DELTA WOOD'!AJ$83=0,0,'DELTA WOOD'!AJ$83)</f>
        <v>0</v>
      </c>
      <c r="K74" s="368">
        <f>IF('DELTA WOOD'!AK82=0,0,'DELTA WOOD'!AK82)+IF('DELTA WOOD'!AK$83=0,0,'DELTA WOOD'!AK$83)</f>
        <v>0</v>
      </c>
      <c r="L74" s="368">
        <f>IF('DELTA WOOD'!AL82=0,0,'DELTA WOOD'!AL82)+IF('DELTA WOOD'!AL$83=0,0,'DELTA WOOD'!AL$83)</f>
        <v>0</v>
      </c>
      <c r="M74" s="368">
        <f>IF('DELTA WOOD'!AM82=0,0,'DELTA WOOD'!AM82)+IF('DELTA WOOD'!AM$83=0,0,'DELTA WOOD'!AM$83)</f>
        <v>0</v>
      </c>
      <c r="N74" s="368">
        <f>IF('DELTA WOOD'!AN82=0,0,'DELTA WOOD'!AN82)+IF('DELTA WOOD'!AN$83=0,0,'DELTA WOOD'!AN$83)</f>
        <v>0</v>
      </c>
      <c r="O74" s="368">
        <f>IF('DELTA WOOD'!AO82=0,0,'DELTA WOOD'!AO82)+IF('DELTA WOOD'!AO$83=0,0,'DELTA WOOD'!AO$83)</f>
        <v>0</v>
      </c>
      <c r="P74" s="369">
        <f t="shared" si="4"/>
        <v>0</v>
      </c>
      <c r="Q74" s="370">
        <f>P74*'DELTA WOOD'!X82</f>
        <v>0</v>
      </c>
      <c r="R74" s="370">
        <f>P74*'DELTA WOOD'!U82</f>
        <v>0</v>
      </c>
    </row>
    <row r="75" spans="1:18" ht="16" customHeight="1">
      <c r="A75" s="43"/>
      <c r="B75" s="108"/>
      <c r="C75" s="368"/>
      <c r="D75" s="368"/>
      <c r="E75" s="368"/>
      <c r="F75" s="368"/>
      <c r="G75" s="368"/>
      <c r="H75" s="368"/>
      <c r="I75" s="368"/>
      <c r="J75" s="368"/>
      <c r="K75" s="368"/>
      <c r="L75" s="368"/>
      <c r="M75" s="368"/>
      <c r="N75" s="368"/>
      <c r="O75" s="368"/>
      <c r="P75" s="369">
        <f t="shared" si="4"/>
        <v>0</v>
      </c>
      <c r="Q75" s="370" t="e">
        <f>P75*'DELTA WOOD'!#REF!</f>
        <v>#REF!</v>
      </c>
      <c r="R75" s="370" t="e">
        <f>P75*'DELTA WOOD'!#REF!</f>
        <v>#REF!</v>
      </c>
    </row>
    <row r="76" spans="1:18" ht="16" customHeight="1">
      <c r="A76" s="43" t="str">
        <f>'DELTA WOOD'!D85</f>
        <v>D-ICE1-W</v>
      </c>
      <c r="B76" s="108" t="str">
        <f>IF('DELTA WOOD'!E85=0,"",'DELTA WOOD'!E85)</f>
        <v/>
      </c>
      <c r="C76" s="368">
        <f>IF('DELTA WOOD'!AC85=0,0,'DELTA WOOD'!AC85)+IF('DELTA WOOD'!AC$90=0,0,'DELTA WOOD'!AC$90)</f>
        <v>0</v>
      </c>
      <c r="D76" s="368">
        <f>IF('DELTA WOOD'!AD85=0,0,'DELTA WOOD'!AD85)+IF('DELTA WOOD'!AD$90=0,0,'DELTA WOOD'!AD$90)</f>
        <v>0</v>
      </c>
      <c r="E76" s="368">
        <f>IF('DELTA WOOD'!AE85=0,0,'DELTA WOOD'!AE85)+IF('DELTA WOOD'!AE$90=0,0,'DELTA WOOD'!AE$90)</f>
        <v>0</v>
      </c>
      <c r="F76" s="368">
        <f>IF('DELTA WOOD'!AF85=0,0,'DELTA WOOD'!AF85)+IF('DELTA WOOD'!AF$90=0,0,'DELTA WOOD'!AF$90)</f>
        <v>0</v>
      </c>
      <c r="G76" s="368">
        <f>IF('DELTA WOOD'!AG85=0,0,'DELTA WOOD'!AG85)+IF('DELTA WOOD'!AG$90=0,0,'DELTA WOOD'!AG$90)</f>
        <v>0</v>
      </c>
      <c r="H76" s="368">
        <f>IF('DELTA WOOD'!AH85=0,0,'DELTA WOOD'!AH85)+IF('DELTA WOOD'!AH$90=0,0,'DELTA WOOD'!AH$90)</f>
        <v>0</v>
      </c>
      <c r="I76" s="368">
        <f>IF('DELTA WOOD'!AI85=0,0,'DELTA WOOD'!AI85)+IF('DELTA WOOD'!AI$90=0,0,'DELTA WOOD'!AI$90)</f>
        <v>0</v>
      </c>
      <c r="J76" s="368">
        <f>IF('DELTA WOOD'!AJ85=0,0,'DELTA WOOD'!AJ85)+IF('DELTA WOOD'!AJ$90=0,0,'DELTA WOOD'!AJ$90)</f>
        <v>0</v>
      </c>
      <c r="K76" s="368">
        <f>IF('DELTA WOOD'!AK85=0,0,'DELTA WOOD'!AK85)+IF('DELTA WOOD'!AK$90=0,0,'DELTA WOOD'!AK$90)</f>
        <v>0</v>
      </c>
      <c r="L76" s="368">
        <f>IF('DELTA WOOD'!AL85=0,0,'DELTA WOOD'!AL85)+IF('DELTA WOOD'!AL$90=0,0,'DELTA WOOD'!AL$90)</f>
        <v>0</v>
      </c>
      <c r="M76" s="368">
        <f>IF('DELTA WOOD'!AM85=0,0,'DELTA WOOD'!AM85)+IF('DELTA WOOD'!AM$90=0,0,'DELTA WOOD'!AM$90)</f>
        <v>0</v>
      </c>
      <c r="N76" s="368">
        <f>IF('DELTA WOOD'!AN85=0,0,'DELTA WOOD'!AN85)+IF('DELTA WOOD'!AN$90=0,0,'DELTA WOOD'!AN$90)</f>
        <v>0</v>
      </c>
      <c r="O76" s="368">
        <f>IF('DELTA WOOD'!AO85=0,0,'DELTA WOOD'!AO85)+IF('DELTA WOOD'!AO$90=0,0,'DELTA WOOD'!AO$90)</f>
        <v>0</v>
      </c>
      <c r="P76" s="369">
        <f t="shared" si="4"/>
        <v>0</v>
      </c>
      <c r="Q76" s="370">
        <f>P76*'DELTA WOOD'!X85</f>
        <v>0</v>
      </c>
      <c r="R76" s="370">
        <f>P76*'DELTA WOOD'!U85</f>
        <v>0</v>
      </c>
    </row>
    <row r="77" spans="1:18">
      <c r="A77" s="43" t="str">
        <f>'DELTA WOOD'!D86</f>
        <v>D-ICE2-W</v>
      </c>
      <c r="B77" s="108" t="str">
        <f>IF('DELTA WOOD'!E86=0,"",'DELTA WOOD'!E86)</f>
        <v/>
      </c>
      <c r="C77" s="368">
        <f>IF('DELTA WOOD'!AC86=0,0,'DELTA WOOD'!AC86)+IF('DELTA WOOD'!AC$90=0,0,'DELTA WOOD'!AC$90)</f>
        <v>0</v>
      </c>
      <c r="D77" s="368">
        <f>IF('DELTA WOOD'!AD86=0,0,'DELTA WOOD'!AD86)+IF('DELTA WOOD'!AD$90=0,0,'DELTA WOOD'!AD$90)</f>
        <v>0</v>
      </c>
      <c r="E77" s="368">
        <f>IF('DELTA WOOD'!AE86=0,0,'DELTA WOOD'!AE86)+IF('DELTA WOOD'!AE$90=0,0,'DELTA WOOD'!AE$90)</f>
        <v>0</v>
      </c>
      <c r="F77" s="368">
        <f>IF('DELTA WOOD'!AF86=0,0,'DELTA WOOD'!AF86)+IF('DELTA WOOD'!AF$90=0,0,'DELTA WOOD'!AF$90)</f>
        <v>0</v>
      </c>
      <c r="G77" s="368">
        <f>IF('DELTA WOOD'!AG86=0,0,'DELTA WOOD'!AG86)+IF('DELTA WOOD'!AG$90=0,0,'DELTA WOOD'!AG$90)</f>
        <v>0</v>
      </c>
      <c r="H77" s="368">
        <f>IF('DELTA WOOD'!AH86=0,0,'DELTA WOOD'!AH86)+IF('DELTA WOOD'!AH$90=0,0,'DELTA WOOD'!AH$90)</f>
        <v>0</v>
      </c>
      <c r="I77" s="368">
        <f>IF('DELTA WOOD'!AI86=0,0,'DELTA WOOD'!AI86)+IF('DELTA WOOD'!AI$90=0,0,'DELTA WOOD'!AI$90)</f>
        <v>0</v>
      </c>
      <c r="J77" s="368">
        <f>IF('DELTA WOOD'!AJ86=0,0,'DELTA WOOD'!AJ86)+IF('DELTA WOOD'!AJ$90=0,0,'DELTA WOOD'!AJ$90)</f>
        <v>0</v>
      </c>
      <c r="K77" s="368">
        <f>IF('DELTA WOOD'!AK86=0,0,'DELTA WOOD'!AK86)+IF('DELTA WOOD'!AK$90=0,0,'DELTA WOOD'!AK$90)</f>
        <v>0</v>
      </c>
      <c r="L77" s="368">
        <f>IF('DELTA WOOD'!AL86=0,0,'DELTA WOOD'!AL86)+IF('DELTA WOOD'!AL$90=0,0,'DELTA WOOD'!AL$90)</f>
        <v>0</v>
      </c>
      <c r="M77" s="368">
        <f>IF('DELTA WOOD'!AM86=0,0,'DELTA WOOD'!AM86)+IF('DELTA WOOD'!AM$90=0,0,'DELTA WOOD'!AM$90)</f>
        <v>0</v>
      </c>
      <c r="N77" s="368">
        <f>IF('DELTA WOOD'!AN86=0,0,'DELTA WOOD'!AN86)+IF('DELTA WOOD'!AN$90=0,0,'DELTA WOOD'!AN$90)</f>
        <v>0</v>
      </c>
      <c r="O77" s="368">
        <f>IF('DELTA WOOD'!AO86=0,0,'DELTA WOOD'!AO86)+IF('DELTA WOOD'!AO$90=0,0,'DELTA WOOD'!AO$90)</f>
        <v>0</v>
      </c>
      <c r="P77" s="369">
        <f t="shared" si="4"/>
        <v>0</v>
      </c>
      <c r="Q77" s="370">
        <f>P77*'DELTA WOOD'!X86</f>
        <v>0</v>
      </c>
      <c r="R77" s="370">
        <f>P77*'DELTA WOOD'!U86</f>
        <v>0</v>
      </c>
    </row>
    <row r="78" spans="1:18">
      <c r="A78" s="43" t="str">
        <f>'DELTA WOOD'!D87</f>
        <v>D-ICE3-W</v>
      </c>
      <c r="B78" s="108" t="str">
        <f>IF('DELTA WOOD'!E87=0,"",'DELTA WOOD'!E87)</f>
        <v/>
      </c>
      <c r="C78" s="368">
        <f>IF('DELTA WOOD'!AC87=0,0,'DELTA WOOD'!AC87)+IF('DELTA WOOD'!AC$90=0,0,'DELTA WOOD'!AC$90)</f>
        <v>0</v>
      </c>
      <c r="D78" s="368">
        <f>IF('DELTA WOOD'!AD87=0,0,'DELTA WOOD'!AD87)+IF('DELTA WOOD'!AD$90=0,0,'DELTA WOOD'!AD$90)</f>
        <v>0</v>
      </c>
      <c r="E78" s="368">
        <f>IF('DELTA WOOD'!AE87=0,0,'DELTA WOOD'!AE87)+IF('DELTA WOOD'!AE$90=0,0,'DELTA WOOD'!AE$90)</f>
        <v>0</v>
      </c>
      <c r="F78" s="368">
        <f>IF('DELTA WOOD'!AF87=0,0,'DELTA WOOD'!AF87)+IF('DELTA WOOD'!AF$90=0,0,'DELTA WOOD'!AF$90)</f>
        <v>0</v>
      </c>
      <c r="G78" s="368">
        <f>IF('DELTA WOOD'!AG87=0,0,'DELTA WOOD'!AG87)+IF('DELTA WOOD'!AG$90=0,0,'DELTA WOOD'!AG$90)</f>
        <v>0</v>
      </c>
      <c r="H78" s="368">
        <f>IF('DELTA WOOD'!AH87=0,0,'DELTA WOOD'!AH87)+IF('DELTA WOOD'!AH$90=0,0,'DELTA WOOD'!AH$90)</f>
        <v>0</v>
      </c>
      <c r="I78" s="368">
        <f>IF('DELTA WOOD'!AI87=0,0,'DELTA WOOD'!AI87)+IF('DELTA WOOD'!AI$90=0,0,'DELTA WOOD'!AI$90)</f>
        <v>0</v>
      </c>
      <c r="J78" s="368">
        <f>IF('DELTA WOOD'!AJ87=0,0,'DELTA WOOD'!AJ87)+IF('DELTA WOOD'!AJ$90=0,0,'DELTA WOOD'!AJ$90)</f>
        <v>0</v>
      </c>
      <c r="K78" s="368">
        <f>IF('DELTA WOOD'!AK87=0,0,'DELTA WOOD'!AK87)+IF('DELTA WOOD'!AK$90=0,0,'DELTA WOOD'!AK$90)</f>
        <v>0</v>
      </c>
      <c r="L78" s="368">
        <f>IF('DELTA WOOD'!AL87=0,0,'DELTA WOOD'!AL87)+IF('DELTA WOOD'!AL$90=0,0,'DELTA WOOD'!AL$90)</f>
        <v>0</v>
      </c>
      <c r="M78" s="368">
        <f>IF('DELTA WOOD'!AM87=0,0,'DELTA WOOD'!AM87)+IF('DELTA WOOD'!AM$90=0,0,'DELTA WOOD'!AM$90)</f>
        <v>0</v>
      </c>
      <c r="N78" s="368">
        <f>IF('DELTA WOOD'!AN87=0,0,'DELTA WOOD'!AN87)+IF('DELTA WOOD'!AN$90=0,0,'DELTA WOOD'!AN$90)</f>
        <v>0</v>
      </c>
      <c r="O78" s="368">
        <f>IF('DELTA WOOD'!AO87=0,0,'DELTA WOOD'!AO87)+IF('DELTA WOOD'!AO$90=0,0,'DELTA WOOD'!AO$90)</f>
        <v>0</v>
      </c>
      <c r="P78" s="369">
        <f t="shared" si="4"/>
        <v>0</v>
      </c>
      <c r="Q78" s="370">
        <f>P78*'DELTA WOOD'!X87</f>
        <v>0</v>
      </c>
      <c r="R78" s="370">
        <f>P78*'DELTA WOOD'!U87</f>
        <v>0</v>
      </c>
    </row>
    <row r="79" spans="1:18">
      <c r="A79" s="43" t="str">
        <f>'DELTA WOOD'!D88</f>
        <v>D-ICE4-W</v>
      </c>
      <c r="B79" s="108" t="str">
        <f>IF('DELTA WOOD'!E88=0,"",'DELTA WOOD'!E88)</f>
        <v/>
      </c>
      <c r="C79" s="368">
        <f>IF('DELTA WOOD'!AC88=0,0,'DELTA WOOD'!AC88)+IF('DELTA WOOD'!AC$90=0,0,'DELTA WOOD'!AC$90)</f>
        <v>0</v>
      </c>
      <c r="D79" s="368">
        <f>IF('DELTA WOOD'!AD88=0,0,'DELTA WOOD'!AD88)+IF('DELTA WOOD'!AD$90=0,0,'DELTA WOOD'!AD$90)</f>
        <v>0</v>
      </c>
      <c r="E79" s="368">
        <f>IF('DELTA WOOD'!AE88=0,0,'DELTA WOOD'!AE88)+IF('DELTA WOOD'!AE$90=0,0,'DELTA WOOD'!AE$90)</f>
        <v>0</v>
      </c>
      <c r="F79" s="368">
        <f>IF('DELTA WOOD'!AF88=0,0,'DELTA WOOD'!AF88)+IF('DELTA WOOD'!AF$90=0,0,'DELTA WOOD'!AF$90)</f>
        <v>0</v>
      </c>
      <c r="G79" s="368">
        <f>IF('DELTA WOOD'!AG88=0,0,'DELTA WOOD'!AG88)+IF('DELTA WOOD'!AG$90=0,0,'DELTA WOOD'!AG$90)</f>
        <v>0</v>
      </c>
      <c r="H79" s="368">
        <f>IF('DELTA WOOD'!AH88=0,0,'DELTA WOOD'!AH88)+IF('DELTA WOOD'!AH$90=0,0,'DELTA WOOD'!AH$90)</f>
        <v>0</v>
      </c>
      <c r="I79" s="368">
        <f>IF('DELTA WOOD'!AI88=0,0,'DELTA WOOD'!AI88)+IF('DELTA WOOD'!AI$90=0,0,'DELTA WOOD'!AI$90)</f>
        <v>0</v>
      </c>
      <c r="J79" s="368">
        <f>IF('DELTA WOOD'!AJ88=0,0,'DELTA WOOD'!AJ88)+IF('DELTA WOOD'!AJ$90=0,0,'DELTA WOOD'!AJ$90)</f>
        <v>0</v>
      </c>
      <c r="K79" s="368">
        <f>IF('DELTA WOOD'!AK88=0,0,'DELTA WOOD'!AK88)+IF('DELTA WOOD'!AK$90=0,0,'DELTA WOOD'!AK$90)</f>
        <v>0</v>
      </c>
      <c r="L79" s="368">
        <f>IF('DELTA WOOD'!AL88=0,0,'DELTA WOOD'!AL88)+IF('DELTA WOOD'!AL$90=0,0,'DELTA WOOD'!AL$90)</f>
        <v>0</v>
      </c>
      <c r="M79" s="368">
        <f>IF('DELTA WOOD'!AM88=0,0,'DELTA WOOD'!AM88)+IF('DELTA WOOD'!AM$90=0,0,'DELTA WOOD'!AM$90)</f>
        <v>0</v>
      </c>
      <c r="N79" s="368">
        <f>IF('DELTA WOOD'!AN88=0,0,'DELTA WOOD'!AN88)+IF('DELTA WOOD'!AN$90=0,0,'DELTA WOOD'!AN$90)</f>
        <v>0</v>
      </c>
      <c r="O79" s="368">
        <f>IF('DELTA WOOD'!AO88=0,0,'DELTA WOOD'!AO88)+IF('DELTA WOOD'!AO$90=0,0,'DELTA WOOD'!AO$90)</f>
        <v>0</v>
      </c>
      <c r="P79" s="369">
        <f t="shared" si="4"/>
        <v>0</v>
      </c>
      <c r="Q79" s="370">
        <f>P79*'DELTA WOOD'!X88</f>
        <v>0</v>
      </c>
      <c r="R79" s="370">
        <f>P79*'DELTA WOOD'!U88</f>
        <v>0</v>
      </c>
    </row>
    <row r="80" spans="1:18">
      <c r="A80" s="43" t="str">
        <f>'DELTA WOOD'!D89</f>
        <v>D-ICE5-W</v>
      </c>
      <c r="B80" s="108" t="str">
        <f>IF('DELTA WOOD'!E89=0,"",'DELTA WOOD'!E89)</f>
        <v/>
      </c>
      <c r="C80" s="368">
        <f>IF('DELTA WOOD'!AC89=0,0,'DELTA WOOD'!AC89)+IF('DELTA WOOD'!AC$90=0,0,'DELTA WOOD'!AC$90)</f>
        <v>0</v>
      </c>
      <c r="D80" s="368">
        <f>IF('DELTA WOOD'!AD89=0,0,'DELTA WOOD'!AD89)+IF('DELTA WOOD'!AD$90=0,0,'DELTA WOOD'!AD$90)</f>
        <v>0</v>
      </c>
      <c r="E80" s="368">
        <f>IF('DELTA WOOD'!AE89=0,0,'DELTA WOOD'!AE89)+IF('DELTA WOOD'!AE$90=0,0,'DELTA WOOD'!AE$90)</f>
        <v>0</v>
      </c>
      <c r="F80" s="368">
        <f>IF('DELTA WOOD'!AF89=0,0,'DELTA WOOD'!AF89)+IF('DELTA WOOD'!AF$90=0,0,'DELTA WOOD'!AF$90)</f>
        <v>0</v>
      </c>
      <c r="G80" s="368">
        <f>IF('DELTA WOOD'!AG89=0,0,'DELTA WOOD'!AG89)+IF('DELTA WOOD'!AG$90=0,0,'DELTA WOOD'!AG$90)</f>
        <v>0</v>
      </c>
      <c r="H80" s="368">
        <f>IF('DELTA WOOD'!AH89=0,0,'DELTA WOOD'!AH89)+IF('DELTA WOOD'!AH$90=0,0,'DELTA WOOD'!AH$90)</f>
        <v>0</v>
      </c>
      <c r="I80" s="368">
        <f>IF('DELTA WOOD'!AI89=0,0,'DELTA WOOD'!AI89)+IF('DELTA WOOD'!AI$90=0,0,'DELTA WOOD'!AI$90)</f>
        <v>0</v>
      </c>
      <c r="J80" s="368">
        <f>IF('DELTA WOOD'!AJ89=0,0,'DELTA WOOD'!AJ89)+IF('DELTA WOOD'!AJ$90=0,0,'DELTA WOOD'!AJ$90)</f>
        <v>0</v>
      </c>
      <c r="K80" s="368">
        <f>IF('DELTA WOOD'!AK89=0,0,'DELTA WOOD'!AK89)+IF('DELTA WOOD'!AK$90=0,0,'DELTA WOOD'!AK$90)</f>
        <v>0</v>
      </c>
      <c r="L80" s="368">
        <f>IF('DELTA WOOD'!AL89=0,0,'DELTA WOOD'!AL89)+IF('DELTA WOOD'!AL$90=0,0,'DELTA WOOD'!AL$90)</f>
        <v>0</v>
      </c>
      <c r="M80" s="368">
        <f>IF('DELTA WOOD'!AM89=0,0,'DELTA WOOD'!AM89)+IF('DELTA WOOD'!AM$90=0,0,'DELTA WOOD'!AM$90)</f>
        <v>0</v>
      </c>
      <c r="N80" s="368">
        <f>IF('DELTA WOOD'!AN89=0,0,'DELTA WOOD'!AN89)+IF('DELTA WOOD'!AN$90=0,0,'DELTA WOOD'!AN$90)</f>
        <v>0</v>
      </c>
      <c r="O80" s="368">
        <f>IF('DELTA WOOD'!AO89=0,0,'DELTA WOOD'!AO89)+IF('DELTA WOOD'!AO$90=0,0,'DELTA WOOD'!AO$90)</f>
        <v>0</v>
      </c>
      <c r="P80" s="369">
        <f t="shared" si="4"/>
        <v>0</v>
      </c>
      <c r="Q80" s="370">
        <f>P80*'DELTA WOOD'!X89</f>
        <v>0</v>
      </c>
      <c r="R80" s="370">
        <f>P80*'DELTA WOOD'!U89</f>
        <v>0</v>
      </c>
    </row>
    <row r="81" spans="1:18">
      <c r="A81" s="43"/>
      <c r="B81" s="108"/>
      <c r="C81" s="368"/>
      <c r="D81" s="368"/>
      <c r="E81" s="368"/>
      <c r="F81" s="368"/>
      <c r="G81" s="368"/>
      <c r="H81" s="368"/>
      <c r="I81" s="368"/>
      <c r="J81" s="368"/>
      <c r="K81" s="368"/>
      <c r="L81" s="368"/>
      <c r="M81" s="368"/>
      <c r="N81" s="368"/>
      <c r="O81" s="368"/>
      <c r="P81" s="369">
        <f t="shared" si="4"/>
        <v>0</v>
      </c>
      <c r="Q81" s="370">
        <f>P81*'DELTA WOOD'!X81</f>
        <v>0</v>
      </c>
      <c r="R81" s="370">
        <f>P81*'DELTA WOOD'!U81</f>
        <v>0</v>
      </c>
    </row>
    <row r="82" spans="1:18">
      <c r="A82" s="43" t="str">
        <f>'DELTA WOOD'!D92</f>
        <v>D-BAT1-W</v>
      </c>
      <c r="B82" s="108" t="str">
        <f>IF('DELTA WOOD'!E92=0,"",'DELTA WOOD'!E92)</f>
        <v/>
      </c>
      <c r="C82" s="368">
        <f>IF('DELTA WOOD'!AC92=0,0,'DELTA WOOD'!AC92)+IF('DELTA WOOD'!AC$96=0,0,'DELTA WOOD'!AC$96)</f>
        <v>0</v>
      </c>
      <c r="D82" s="368">
        <f>IF('DELTA WOOD'!AD92=0,0,'DELTA WOOD'!AD92)+IF('DELTA WOOD'!AD$96=0,0,'DELTA WOOD'!AD$96)</f>
        <v>0</v>
      </c>
      <c r="E82" s="368">
        <f>IF('DELTA WOOD'!AE92=0,0,'DELTA WOOD'!AE92)+IF('DELTA WOOD'!AE$96=0,0,'DELTA WOOD'!AE$96)</f>
        <v>0</v>
      </c>
      <c r="F82" s="368">
        <f>IF('DELTA WOOD'!AF92=0,0,'DELTA WOOD'!AF92)+IF('DELTA WOOD'!AF$96=0,0,'DELTA WOOD'!AF$96)</f>
        <v>0</v>
      </c>
      <c r="G82" s="368">
        <f>IF('DELTA WOOD'!AG92=0,0,'DELTA WOOD'!AG92)+IF('DELTA WOOD'!AG$96=0,0,'DELTA WOOD'!AG$96)</f>
        <v>0</v>
      </c>
      <c r="H82" s="368">
        <f>IF('DELTA WOOD'!AH92=0,0,'DELTA WOOD'!AH92)+IF('DELTA WOOD'!AH$96=0,0,'DELTA WOOD'!AH$96)</f>
        <v>0</v>
      </c>
      <c r="I82" s="368">
        <f>IF('DELTA WOOD'!AI92=0,0,'DELTA WOOD'!AI92)+IF('DELTA WOOD'!AI$96=0,0,'DELTA WOOD'!AI$96)</f>
        <v>0</v>
      </c>
      <c r="J82" s="368">
        <f>IF('DELTA WOOD'!AJ92=0,0,'DELTA WOOD'!AJ92)+IF('DELTA WOOD'!AJ$96=0,0,'DELTA WOOD'!AJ$96)</f>
        <v>0</v>
      </c>
      <c r="K82" s="368">
        <f>IF('DELTA WOOD'!AK92=0,0,'DELTA WOOD'!AK92)+IF('DELTA WOOD'!AK$96=0,0,'DELTA WOOD'!AK$96)</f>
        <v>0</v>
      </c>
      <c r="L82" s="368">
        <f>IF('DELTA WOOD'!AL92=0,0,'DELTA WOOD'!AL92)+IF('DELTA WOOD'!AL$96=0,0,'DELTA WOOD'!AL$96)</f>
        <v>0</v>
      </c>
      <c r="M82" s="368">
        <f>IF('DELTA WOOD'!AM92=0,0,'DELTA WOOD'!AM92)+IF('DELTA WOOD'!AM$96=0,0,'DELTA WOOD'!AM$96)</f>
        <v>0</v>
      </c>
      <c r="N82" s="368">
        <f>IF('DELTA WOOD'!AN92=0,0,'DELTA WOOD'!AN92)+IF('DELTA WOOD'!AN$96=0,0,'DELTA WOOD'!AN$96)</f>
        <v>0</v>
      </c>
      <c r="O82" s="368">
        <f>IF('DELTA WOOD'!AO92=0,0,'DELTA WOOD'!AO92)+IF('DELTA WOOD'!AO$96=0,0,'DELTA WOOD'!AO$96)</f>
        <v>0</v>
      </c>
      <c r="P82" s="369">
        <f>SUM(C82:O82)</f>
        <v>0</v>
      </c>
      <c r="Q82" s="370">
        <f>P82*'DELTA WOOD'!X92</f>
        <v>0</v>
      </c>
      <c r="R82" s="370">
        <f>P82*'DELTA WOOD'!U92</f>
        <v>0</v>
      </c>
    </row>
    <row r="83" spans="1:18">
      <c r="A83" s="43" t="str">
        <f>'DELTA WOOD'!D93</f>
        <v>D-BAT2-W</v>
      </c>
      <c r="B83" s="108" t="str">
        <f>IF('DELTA WOOD'!E93=0,"",'DELTA WOOD'!E93)</f>
        <v/>
      </c>
      <c r="C83" s="368">
        <f>IF('DELTA WOOD'!AC93=0,0,'DELTA WOOD'!AC93)+IF('DELTA WOOD'!AC$96=0,0,'DELTA WOOD'!AC$96)</f>
        <v>0</v>
      </c>
      <c r="D83" s="368">
        <f>IF('DELTA WOOD'!AD93=0,0,'DELTA WOOD'!AD93)+IF('DELTA WOOD'!AD$96=0,0,'DELTA WOOD'!AD$96)</f>
        <v>0</v>
      </c>
      <c r="E83" s="368">
        <f>IF('DELTA WOOD'!AE93=0,0,'DELTA WOOD'!AE93)+IF('DELTA WOOD'!AE$96=0,0,'DELTA WOOD'!AE$96)</f>
        <v>0</v>
      </c>
      <c r="F83" s="368">
        <f>IF('DELTA WOOD'!AF93=0,0,'DELTA WOOD'!AF93)+IF('DELTA WOOD'!AF$96=0,0,'DELTA WOOD'!AF$96)</f>
        <v>0</v>
      </c>
      <c r="G83" s="368">
        <f>IF('DELTA WOOD'!AG93=0,0,'DELTA WOOD'!AG93)+IF('DELTA WOOD'!AG$96=0,0,'DELTA WOOD'!AG$96)</f>
        <v>0</v>
      </c>
      <c r="H83" s="368">
        <f>IF('DELTA WOOD'!AH93=0,0,'DELTA WOOD'!AH93)+IF('DELTA WOOD'!AH$96=0,0,'DELTA WOOD'!AH$96)</f>
        <v>0</v>
      </c>
      <c r="I83" s="368">
        <f>IF('DELTA WOOD'!AI93=0,0,'DELTA WOOD'!AI93)+IF('DELTA WOOD'!AI$96=0,0,'DELTA WOOD'!AI$96)</f>
        <v>0</v>
      </c>
      <c r="J83" s="368">
        <f>IF('DELTA WOOD'!AJ93=0,0,'DELTA WOOD'!AJ93)+IF('DELTA WOOD'!AJ$96=0,0,'DELTA WOOD'!AJ$96)</f>
        <v>0</v>
      </c>
      <c r="K83" s="368">
        <f>IF('DELTA WOOD'!AK93=0,0,'DELTA WOOD'!AK93)+IF('DELTA WOOD'!AK$96=0,0,'DELTA WOOD'!AK$96)</f>
        <v>0</v>
      </c>
      <c r="L83" s="368">
        <f>IF('DELTA WOOD'!AL93=0,0,'DELTA WOOD'!AL93)+IF('DELTA WOOD'!AL$96=0,0,'DELTA WOOD'!AL$96)</f>
        <v>0</v>
      </c>
      <c r="M83" s="368">
        <f>IF('DELTA WOOD'!AM93=0,0,'DELTA WOOD'!AM93)+IF('DELTA WOOD'!AM$96=0,0,'DELTA WOOD'!AM$96)</f>
        <v>0</v>
      </c>
      <c r="N83" s="368">
        <f>IF('DELTA WOOD'!AN93=0,0,'DELTA WOOD'!AN93)+IF('DELTA WOOD'!AN$96=0,0,'DELTA WOOD'!AN$96)</f>
        <v>0</v>
      </c>
      <c r="O83" s="368">
        <f>IF('DELTA WOOD'!AO93=0,0,'DELTA WOOD'!AO93)+IF('DELTA WOOD'!AO$96=0,0,'DELTA WOOD'!AO$96)</f>
        <v>0</v>
      </c>
      <c r="P83" s="369">
        <f t="shared" si="4"/>
        <v>0</v>
      </c>
      <c r="Q83" s="370">
        <f>P83*'DELTA WOOD'!X93</f>
        <v>0</v>
      </c>
      <c r="R83" s="370">
        <f>P83*'DELTA WOOD'!U93</f>
        <v>0</v>
      </c>
    </row>
    <row r="84" spans="1:18">
      <c r="A84" s="43" t="str">
        <f>'DELTA WOOD'!D94</f>
        <v>D-BAT3-W</v>
      </c>
      <c r="B84" s="108" t="str">
        <f>IF('DELTA WOOD'!E94=0,"",'DELTA WOOD'!E94)</f>
        <v/>
      </c>
      <c r="C84" s="368">
        <f>IF('DELTA WOOD'!AC94=0,0,'DELTA WOOD'!AC94)+IF('DELTA WOOD'!AC$96=0,0,'DELTA WOOD'!AC$96)</f>
        <v>0</v>
      </c>
      <c r="D84" s="368">
        <f>IF('DELTA WOOD'!AD94=0,0,'DELTA WOOD'!AD94)+IF('DELTA WOOD'!AD$96=0,0,'DELTA WOOD'!AD$96)</f>
        <v>0</v>
      </c>
      <c r="E84" s="368">
        <f>IF('DELTA WOOD'!AE94=0,0,'DELTA WOOD'!AE94)+IF('DELTA WOOD'!AE$96=0,0,'DELTA WOOD'!AE$96)</f>
        <v>0</v>
      </c>
      <c r="F84" s="368">
        <f>IF('DELTA WOOD'!AF94=0,0,'DELTA WOOD'!AF94)+IF('DELTA WOOD'!AF$96=0,0,'DELTA WOOD'!AF$96)</f>
        <v>0</v>
      </c>
      <c r="G84" s="368">
        <f>IF('DELTA WOOD'!AG94=0,0,'DELTA WOOD'!AG94)+IF('DELTA WOOD'!AG$96=0,0,'DELTA WOOD'!AG$96)</f>
        <v>0</v>
      </c>
      <c r="H84" s="368">
        <f>IF('DELTA WOOD'!AH94=0,0,'DELTA WOOD'!AH94)+IF('DELTA WOOD'!AH$96=0,0,'DELTA WOOD'!AH$96)</f>
        <v>0</v>
      </c>
      <c r="I84" s="368">
        <f>IF('DELTA WOOD'!AI94=0,0,'DELTA WOOD'!AI94)+IF('DELTA WOOD'!AI$96=0,0,'DELTA WOOD'!AI$96)</f>
        <v>0</v>
      </c>
      <c r="J84" s="368">
        <f>IF('DELTA WOOD'!AJ94=0,0,'DELTA WOOD'!AJ94)+IF('DELTA WOOD'!AJ$96=0,0,'DELTA WOOD'!AJ$96)</f>
        <v>0</v>
      </c>
      <c r="K84" s="368">
        <f>IF('DELTA WOOD'!AK94=0,0,'DELTA WOOD'!AK94)+IF('DELTA WOOD'!AK$96=0,0,'DELTA WOOD'!AK$96)</f>
        <v>0</v>
      </c>
      <c r="L84" s="368">
        <f>IF('DELTA WOOD'!AL94=0,0,'DELTA WOOD'!AL94)+IF('DELTA WOOD'!AL$96=0,0,'DELTA WOOD'!AL$96)</f>
        <v>0</v>
      </c>
      <c r="M84" s="368">
        <f>IF('DELTA WOOD'!AM94=0,0,'DELTA WOOD'!AM94)+IF('DELTA WOOD'!AM$96=0,0,'DELTA WOOD'!AM$96)</f>
        <v>0</v>
      </c>
      <c r="N84" s="368">
        <f>IF('DELTA WOOD'!AN94=0,0,'DELTA WOOD'!AN94)+IF('DELTA WOOD'!AN$96=0,0,'DELTA WOOD'!AN$96)</f>
        <v>0</v>
      </c>
      <c r="O84" s="368">
        <f>IF('DELTA WOOD'!AO94=0,0,'DELTA WOOD'!AO94)+IF('DELTA WOOD'!AO$96=0,0,'DELTA WOOD'!AO$96)</f>
        <v>0</v>
      </c>
      <c r="P84" s="369">
        <f t="shared" si="4"/>
        <v>0</v>
      </c>
      <c r="Q84" s="370">
        <f>P84*'DELTA WOOD'!X94</f>
        <v>0</v>
      </c>
      <c r="R84" s="370">
        <f>P84*'DELTA WOOD'!U94</f>
        <v>0</v>
      </c>
    </row>
    <row r="85" spans="1:18">
      <c r="A85" s="506" t="str">
        <f>'DELTA WOOD'!D95</f>
        <v>D-BAT4-W</v>
      </c>
      <c r="B85" s="507" t="str">
        <f>IF('DELTA WOOD'!E95=0,"",'DELTA WOOD'!E95)</f>
        <v/>
      </c>
      <c r="C85" s="368">
        <f>IF('DELTA WOOD'!AC95=0,0,'DELTA WOOD'!AC95)+IF('DELTA WOOD'!AC$96=0,0,'DELTA WOOD'!AC$96)</f>
        <v>0</v>
      </c>
      <c r="D85" s="368">
        <f>IF('DELTA WOOD'!AD95=0,0,'DELTA WOOD'!AD95)+IF('DELTA WOOD'!AD$96=0,0,'DELTA WOOD'!AD$96)</f>
        <v>0</v>
      </c>
      <c r="E85" s="368">
        <f>IF('DELTA WOOD'!AE95=0,0,'DELTA WOOD'!AE95)+IF('DELTA WOOD'!AE$96=0,0,'DELTA WOOD'!AE$96)</f>
        <v>0</v>
      </c>
      <c r="F85" s="368">
        <f>IF('DELTA WOOD'!AF95=0,0,'DELTA WOOD'!AF95)+IF('DELTA WOOD'!AF$96=0,0,'DELTA WOOD'!AF$96)</f>
        <v>0</v>
      </c>
      <c r="G85" s="368">
        <f>IF('DELTA WOOD'!AG95=0,0,'DELTA WOOD'!AG95)+IF('DELTA WOOD'!AG$96=0,0,'DELTA WOOD'!AG$96)</f>
        <v>0</v>
      </c>
      <c r="H85" s="368">
        <f>IF('DELTA WOOD'!AH95=0,0,'DELTA WOOD'!AH95)+IF('DELTA WOOD'!AH$96=0,0,'DELTA WOOD'!AH$96)</f>
        <v>0</v>
      </c>
      <c r="I85" s="368">
        <f>IF('DELTA WOOD'!AI95=0,0,'DELTA WOOD'!AI95)+IF('DELTA WOOD'!AI$96=0,0,'DELTA WOOD'!AI$96)</f>
        <v>0</v>
      </c>
      <c r="J85" s="368">
        <f>IF('DELTA WOOD'!AJ95=0,0,'DELTA WOOD'!AJ95)+IF('DELTA WOOD'!AJ$96=0,0,'DELTA WOOD'!AJ$96)</f>
        <v>0</v>
      </c>
      <c r="K85" s="368">
        <f>IF('DELTA WOOD'!AK95=0,0,'DELTA WOOD'!AK95)+IF('DELTA WOOD'!AK$96=0,0,'DELTA WOOD'!AK$96)</f>
        <v>0</v>
      </c>
      <c r="L85" s="368">
        <f>IF('DELTA WOOD'!AL95=0,0,'DELTA WOOD'!AL95)+IF('DELTA WOOD'!AL$96=0,0,'DELTA WOOD'!AL$96)</f>
        <v>0</v>
      </c>
      <c r="M85" s="368">
        <f>IF('DELTA WOOD'!AM95=0,0,'DELTA WOOD'!AM95)+IF('DELTA WOOD'!AM$96=0,0,'DELTA WOOD'!AM$96)</f>
        <v>0</v>
      </c>
      <c r="N85" s="368">
        <f>IF('DELTA WOOD'!AN95=0,0,'DELTA WOOD'!AN95)+IF('DELTA WOOD'!AN$96=0,0,'DELTA WOOD'!AN$96)</f>
        <v>0</v>
      </c>
      <c r="O85" s="368">
        <f>IF('DELTA WOOD'!AO95=0,0,'DELTA WOOD'!AO95)+IF('DELTA WOOD'!AO$96=0,0,'DELTA WOOD'!AO$96)</f>
        <v>0</v>
      </c>
      <c r="P85" s="369">
        <f t="shared" si="4"/>
        <v>0</v>
      </c>
      <c r="Q85" s="370">
        <f>P85*'DELTA WOOD'!X95</f>
        <v>0</v>
      </c>
      <c r="R85" s="370">
        <f>P85*'DELTA WOOD'!U95</f>
        <v>0</v>
      </c>
    </row>
    <row r="86" spans="1:18">
      <c r="A86" s="509"/>
      <c r="B86" s="510"/>
      <c r="C86" s="511"/>
      <c r="D86" s="511"/>
      <c r="E86" s="511"/>
      <c r="F86" s="511"/>
      <c r="G86" s="511"/>
      <c r="H86" s="511"/>
      <c r="I86" s="511"/>
      <c r="J86" s="511"/>
      <c r="K86" s="511"/>
      <c r="L86" s="511"/>
      <c r="M86" s="511"/>
      <c r="N86" s="511"/>
      <c r="O86" s="511"/>
      <c r="P86" s="512"/>
      <c r="Q86" s="513"/>
      <c r="R86" s="513"/>
    </row>
    <row r="87" spans="1:18">
      <c r="A87" s="508"/>
    </row>
    <row r="88" spans="1:18">
      <c r="A88" s="508"/>
    </row>
    <row r="89" spans="1:18">
      <c r="A89" s="508"/>
    </row>
    <row r="90" spans="1:18">
      <c r="A90" s="508"/>
    </row>
  </sheetData>
  <autoFilter ref="P6:P76" xr:uid="{B325F36A-D45F-45AA-94FB-24BE633988C4}"/>
  <mergeCells count="4">
    <mergeCell ref="A3:M3"/>
    <mergeCell ref="P3:R3"/>
    <mergeCell ref="B4:F4"/>
    <mergeCell ref="G4:M4"/>
  </mergeCells>
  <conditionalFormatting sqref="A6:B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{C3A2CA05-5CCD-4D88-9263-6D493221A46F}</x14:id>
        </ext>
      </extLst>
    </cfRule>
  </conditionalFormatting>
  <pageMargins left="0.25" right="0.25" top="0.75" bottom="0.75" header="0.3" footer="0.3"/>
  <pageSetup paperSize="9" orientation="landscape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3A2CA05-5CCD-4D88-9263-6D493221A4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A6:B6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086"/>
  <sheetViews>
    <sheetView showGridLines="0" workbookViewId="0">
      <selection activeCell="E1093" sqref="E1093"/>
    </sheetView>
  </sheetViews>
  <sheetFormatPr defaultColWidth="9.35546875" defaultRowHeight="15.9"/>
  <cols>
    <col min="1" max="1" width="29.35546875" customWidth="1"/>
    <col min="3" max="3" width="14.640625" bestFit="1" customWidth="1"/>
    <col min="4" max="4" width="18.7109375" customWidth="1"/>
    <col min="5" max="5" width="18.35546875" bestFit="1" customWidth="1"/>
    <col min="6" max="6" width="18.35546875" customWidth="1"/>
    <col min="7" max="7" width="20.35546875" bestFit="1" customWidth="1"/>
    <col min="9" max="9" width="10.35546875" bestFit="1" customWidth="1"/>
  </cols>
  <sheetData>
    <row r="1" spans="1:10">
      <c r="A1" s="389" t="s">
        <v>378</v>
      </c>
      <c r="B1" t="s">
        <v>379</v>
      </c>
      <c r="C1" t="s">
        <v>380</v>
      </c>
      <c r="D1" s="268">
        <f ca="1">INDIRECT(A1&amp;B1)</f>
        <v>0</v>
      </c>
      <c r="F1" t="s">
        <v>381</v>
      </c>
      <c r="G1">
        <f ca="1">SUMIF(B8:B6335,0,E8:E6335)</f>
        <v>0</v>
      </c>
      <c r="I1" t="s">
        <v>382</v>
      </c>
      <c r="J1" s="269">
        <f ca="1">+G1-D1</f>
        <v>0</v>
      </c>
    </row>
    <row r="2" spans="1:10">
      <c r="A2" s="385" t="s">
        <v>383</v>
      </c>
      <c r="B2" s="271" t="s">
        <v>379</v>
      </c>
      <c r="C2" s="271" t="s">
        <v>384</v>
      </c>
      <c r="D2" s="387" t="e">
        <f ca="1">INDIRECT(A2&amp;B2)</f>
        <v>#REF!</v>
      </c>
      <c r="E2" s="271"/>
      <c r="F2" s="271" t="s">
        <v>385</v>
      </c>
      <c r="G2" s="271">
        <f ca="1">SUMIF(B8:B6335,"W",E8:E6335)</f>
        <v>0</v>
      </c>
      <c r="H2" s="271"/>
      <c r="I2" s="271" t="s">
        <v>386</v>
      </c>
      <c r="J2" s="269" t="e">
        <f ca="1">+G2-D2</f>
        <v>#REF!</v>
      </c>
    </row>
    <row r="3" spans="1:10">
      <c r="D3" s="268"/>
    </row>
    <row r="4" spans="1:10">
      <c r="G4" s="389" t="s">
        <v>378</v>
      </c>
      <c r="H4" s="270" t="s">
        <v>387</v>
      </c>
      <c r="I4" s="270" t="s">
        <v>388</v>
      </c>
    </row>
    <row r="5" spans="1:10">
      <c r="G5" s="385" t="s">
        <v>383</v>
      </c>
      <c r="H5" s="271" t="s">
        <v>387</v>
      </c>
      <c r="I5" s="271" t="s">
        <v>388</v>
      </c>
    </row>
    <row r="7" spans="1:10">
      <c r="A7" t="s">
        <v>389</v>
      </c>
      <c r="B7" t="s">
        <v>390</v>
      </c>
      <c r="C7" t="s">
        <v>391</v>
      </c>
      <c r="D7" t="s">
        <v>392</v>
      </c>
      <c r="E7" t="s">
        <v>393</v>
      </c>
    </row>
    <row r="8" spans="1:10" ht="12" customHeight="1">
      <c r="A8" t="str">
        <f>MID(D8,LEN(C8)+2,LEN(D8)-LEN(C8))</f>
        <v>01</v>
      </c>
      <c r="B8">
        <f>IF(IFERROR(FIND("PU",D8,1),0)&lt;&gt;0,"PU",0)</f>
        <v>0</v>
      </c>
      <c r="C8" t="s">
        <v>95</v>
      </c>
      <c r="D8" s="19" t="s">
        <v>394</v>
      </c>
      <c r="E8">
        <f t="shared" ref="E8:E71" ca="1" si="0">IFERROR(IF(B8=0,VLOOKUP(C8,INDIRECT($G$4&amp;$H$4),MATCH($A8,INDIRECT($G$4&amp;$I$4),0),0),VLOOKUP(C8,INDIRECT($G$5&amp;$H$5),MATCH($A8,INDIRECT($G$5&amp;$I$5),0),FALSE)),0)</f>
        <v>0</v>
      </c>
    </row>
    <row r="9" spans="1:10" ht="12" customHeight="1">
      <c r="A9" t="str">
        <f t="shared" ref="A9:A72" si="1">MID(D9,LEN(C9)+2,LEN(D9)-LEN(C9))</f>
        <v>02</v>
      </c>
      <c r="B9">
        <f t="shared" ref="B9:B72" si="2">IF(IFERROR(FIND("PU",D9,1),0)&lt;&gt;0,"PU",0)</f>
        <v>0</v>
      </c>
      <c r="C9" t="s">
        <v>95</v>
      </c>
      <c r="D9" s="19" t="s">
        <v>395</v>
      </c>
      <c r="E9">
        <f t="shared" ca="1" si="0"/>
        <v>0</v>
      </c>
    </row>
    <row r="10" spans="1:10" ht="12" customHeight="1">
      <c r="A10" t="str">
        <f t="shared" si="1"/>
        <v>03</v>
      </c>
      <c r="B10">
        <f t="shared" si="2"/>
        <v>0</v>
      </c>
      <c r="C10" t="s">
        <v>95</v>
      </c>
      <c r="D10" s="19" t="s">
        <v>396</v>
      </c>
      <c r="E10">
        <f t="shared" ca="1" si="0"/>
        <v>0</v>
      </c>
    </row>
    <row r="11" spans="1:10" ht="12" customHeight="1">
      <c r="A11" t="str">
        <f t="shared" si="1"/>
        <v>04</v>
      </c>
      <c r="B11">
        <f t="shared" si="2"/>
        <v>0</v>
      </c>
      <c r="C11" t="s">
        <v>95</v>
      </c>
      <c r="D11" s="19" t="s">
        <v>397</v>
      </c>
      <c r="E11">
        <f t="shared" ca="1" si="0"/>
        <v>0</v>
      </c>
    </row>
    <row r="12" spans="1:10" ht="12" customHeight="1">
      <c r="A12" t="str">
        <f t="shared" si="1"/>
        <v>05</v>
      </c>
      <c r="B12">
        <f t="shared" si="2"/>
        <v>0</v>
      </c>
      <c r="C12" t="s">
        <v>95</v>
      </c>
      <c r="D12" s="19" t="s">
        <v>398</v>
      </c>
      <c r="E12">
        <f t="shared" ca="1" si="0"/>
        <v>0</v>
      </c>
    </row>
    <row r="13" spans="1:10" ht="12" customHeight="1">
      <c r="A13" t="str">
        <f t="shared" si="1"/>
        <v>06</v>
      </c>
      <c r="B13">
        <f t="shared" si="2"/>
        <v>0</v>
      </c>
      <c r="C13" t="s">
        <v>95</v>
      </c>
      <c r="D13" s="19" t="s">
        <v>399</v>
      </c>
      <c r="E13">
        <f t="shared" ca="1" si="0"/>
        <v>0</v>
      </c>
      <c r="G13" s="197"/>
    </row>
    <row r="14" spans="1:10" ht="12" customHeight="1">
      <c r="A14" t="str">
        <f t="shared" si="1"/>
        <v>07</v>
      </c>
      <c r="B14">
        <f t="shared" si="2"/>
        <v>0</v>
      </c>
      <c r="C14" t="s">
        <v>95</v>
      </c>
      <c r="D14" s="19" t="s">
        <v>400</v>
      </c>
      <c r="E14">
        <f t="shared" ca="1" si="0"/>
        <v>0</v>
      </c>
    </row>
    <row r="15" spans="1:10" ht="12" customHeight="1">
      <c r="A15" t="str">
        <f t="shared" si="1"/>
        <v>08</v>
      </c>
      <c r="B15">
        <f t="shared" si="2"/>
        <v>0</v>
      </c>
      <c r="C15" t="s">
        <v>95</v>
      </c>
      <c r="D15" s="19" t="s">
        <v>401</v>
      </c>
      <c r="E15">
        <f t="shared" ca="1" si="0"/>
        <v>0</v>
      </c>
    </row>
    <row r="16" spans="1:10" ht="12" customHeight="1">
      <c r="A16" t="str">
        <f t="shared" si="1"/>
        <v>09</v>
      </c>
      <c r="B16">
        <f t="shared" si="2"/>
        <v>0</v>
      </c>
      <c r="C16" t="s">
        <v>95</v>
      </c>
      <c r="D16" s="19" t="s">
        <v>402</v>
      </c>
      <c r="E16">
        <f t="shared" ca="1" si="0"/>
        <v>0</v>
      </c>
    </row>
    <row r="17" spans="1:5" ht="12" customHeight="1">
      <c r="A17" t="str">
        <f t="shared" si="1"/>
        <v>10</v>
      </c>
      <c r="B17">
        <f t="shared" si="2"/>
        <v>0</v>
      </c>
      <c r="C17" t="s">
        <v>95</v>
      </c>
      <c r="D17" s="19" t="s">
        <v>403</v>
      </c>
      <c r="E17">
        <f t="shared" ca="1" si="0"/>
        <v>0</v>
      </c>
    </row>
    <row r="18" spans="1:5" ht="12" customHeight="1">
      <c r="A18" t="str">
        <f t="shared" si="1"/>
        <v>11</v>
      </c>
      <c r="B18">
        <f t="shared" si="2"/>
        <v>0</v>
      </c>
      <c r="C18" t="s">
        <v>95</v>
      </c>
      <c r="D18" s="19" t="s">
        <v>404</v>
      </c>
      <c r="E18">
        <f t="shared" ca="1" si="0"/>
        <v>0</v>
      </c>
    </row>
    <row r="19" spans="1:5" ht="12" customHeight="1">
      <c r="A19" t="str">
        <f t="shared" si="1"/>
        <v>12</v>
      </c>
      <c r="B19">
        <f t="shared" si="2"/>
        <v>0</v>
      </c>
      <c r="C19" t="s">
        <v>95</v>
      </c>
      <c r="D19" s="19" t="s">
        <v>405</v>
      </c>
      <c r="E19">
        <f t="shared" ca="1" si="0"/>
        <v>0</v>
      </c>
    </row>
    <row r="20" spans="1:5" ht="12" customHeight="1">
      <c r="A20" t="str">
        <f t="shared" si="1"/>
        <v>13</v>
      </c>
      <c r="B20">
        <f t="shared" si="2"/>
        <v>0</v>
      </c>
      <c r="C20" t="s">
        <v>95</v>
      </c>
      <c r="D20" s="19" t="s">
        <v>406</v>
      </c>
      <c r="E20">
        <f t="shared" ca="1" si="0"/>
        <v>0</v>
      </c>
    </row>
    <row r="21" spans="1:5" ht="12" customHeight="1">
      <c r="A21" t="str">
        <f t="shared" si="1"/>
        <v>01</v>
      </c>
      <c r="B21">
        <f t="shared" si="2"/>
        <v>0</v>
      </c>
      <c r="C21" t="s">
        <v>98</v>
      </c>
      <c r="D21" s="19" t="s">
        <v>407</v>
      </c>
      <c r="E21">
        <f t="shared" ca="1" si="0"/>
        <v>0</v>
      </c>
    </row>
    <row r="22" spans="1:5" ht="12" customHeight="1">
      <c r="A22" t="str">
        <f t="shared" si="1"/>
        <v>02</v>
      </c>
      <c r="B22">
        <f t="shared" si="2"/>
        <v>0</v>
      </c>
      <c r="C22" t="s">
        <v>98</v>
      </c>
      <c r="D22" s="19" t="s">
        <v>408</v>
      </c>
      <c r="E22">
        <f t="shared" ca="1" si="0"/>
        <v>0</v>
      </c>
    </row>
    <row r="23" spans="1:5">
      <c r="A23" t="str">
        <f t="shared" si="1"/>
        <v>03</v>
      </c>
      <c r="B23">
        <f t="shared" si="2"/>
        <v>0</v>
      </c>
      <c r="C23" t="s">
        <v>98</v>
      </c>
      <c r="D23" s="19" t="s">
        <v>409</v>
      </c>
      <c r="E23">
        <f t="shared" ca="1" si="0"/>
        <v>0</v>
      </c>
    </row>
    <row r="24" spans="1:5">
      <c r="A24" t="str">
        <f t="shared" si="1"/>
        <v>04</v>
      </c>
      <c r="B24">
        <f t="shared" si="2"/>
        <v>0</v>
      </c>
      <c r="C24" t="s">
        <v>98</v>
      </c>
      <c r="D24" s="19" t="s">
        <v>410</v>
      </c>
      <c r="E24">
        <f t="shared" ca="1" si="0"/>
        <v>0</v>
      </c>
    </row>
    <row r="25" spans="1:5">
      <c r="A25" t="str">
        <f t="shared" si="1"/>
        <v>05</v>
      </c>
      <c r="B25">
        <f t="shared" si="2"/>
        <v>0</v>
      </c>
      <c r="C25" t="s">
        <v>98</v>
      </c>
      <c r="D25" s="19" t="s">
        <v>411</v>
      </c>
      <c r="E25">
        <f t="shared" ca="1" si="0"/>
        <v>0</v>
      </c>
    </row>
    <row r="26" spans="1:5">
      <c r="A26" t="str">
        <f t="shared" si="1"/>
        <v>06</v>
      </c>
      <c r="B26">
        <f t="shared" si="2"/>
        <v>0</v>
      </c>
      <c r="C26" t="s">
        <v>98</v>
      </c>
      <c r="D26" s="19" t="s">
        <v>412</v>
      </c>
      <c r="E26">
        <f t="shared" ca="1" si="0"/>
        <v>0</v>
      </c>
    </row>
    <row r="27" spans="1:5">
      <c r="A27" t="str">
        <f t="shared" si="1"/>
        <v>07</v>
      </c>
      <c r="B27">
        <f t="shared" si="2"/>
        <v>0</v>
      </c>
      <c r="C27" t="s">
        <v>98</v>
      </c>
      <c r="D27" s="19" t="s">
        <v>413</v>
      </c>
      <c r="E27">
        <f t="shared" ca="1" si="0"/>
        <v>0</v>
      </c>
    </row>
    <row r="28" spans="1:5">
      <c r="A28" t="str">
        <f t="shared" si="1"/>
        <v>08</v>
      </c>
      <c r="B28">
        <f t="shared" si="2"/>
        <v>0</v>
      </c>
      <c r="C28" t="s">
        <v>98</v>
      </c>
      <c r="D28" s="19" t="s">
        <v>414</v>
      </c>
      <c r="E28">
        <f t="shared" ca="1" si="0"/>
        <v>0</v>
      </c>
    </row>
    <row r="29" spans="1:5">
      <c r="A29" t="str">
        <f t="shared" si="1"/>
        <v>09</v>
      </c>
      <c r="B29">
        <f t="shared" si="2"/>
        <v>0</v>
      </c>
      <c r="C29" t="s">
        <v>98</v>
      </c>
      <c r="D29" s="19" t="s">
        <v>415</v>
      </c>
      <c r="E29">
        <f t="shared" ca="1" si="0"/>
        <v>0</v>
      </c>
    </row>
    <row r="30" spans="1:5">
      <c r="A30" t="str">
        <f t="shared" si="1"/>
        <v>10</v>
      </c>
      <c r="B30">
        <f t="shared" si="2"/>
        <v>0</v>
      </c>
      <c r="C30" t="s">
        <v>98</v>
      </c>
      <c r="D30" s="19" t="s">
        <v>416</v>
      </c>
      <c r="E30">
        <f t="shared" ca="1" si="0"/>
        <v>0</v>
      </c>
    </row>
    <row r="31" spans="1:5">
      <c r="A31" t="str">
        <f t="shared" si="1"/>
        <v>11</v>
      </c>
      <c r="B31">
        <f t="shared" si="2"/>
        <v>0</v>
      </c>
      <c r="C31" t="s">
        <v>98</v>
      </c>
      <c r="D31" s="19" t="s">
        <v>417</v>
      </c>
      <c r="E31">
        <f t="shared" ca="1" si="0"/>
        <v>0</v>
      </c>
    </row>
    <row r="32" spans="1:5">
      <c r="A32" t="str">
        <f t="shared" si="1"/>
        <v>12</v>
      </c>
      <c r="B32">
        <f t="shared" si="2"/>
        <v>0</v>
      </c>
      <c r="C32" t="s">
        <v>98</v>
      </c>
      <c r="D32" s="19" t="s">
        <v>418</v>
      </c>
      <c r="E32">
        <f t="shared" ca="1" si="0"/>
        <v>0</v>
      </c>
    </row>
    <row r="33" spans="1:5">
      <c r="A33" t="str">
        <f t="shared" si="1"/>
        <v>13</v>
      </c>
      <c r="B33">
        <f t="shared" si="2"/>
        <v>0</v>
      </c>
      <c r="C33" t="s">
        <v>98</v>
      </c>
      <c r="D33" s="19" t="s">
        <v>419</v>
      </c>
      <c r="E33">
        <f t="shared" ca="1" si="0"/>
        <v>0</v>
      </c>
    </row>
    <row r="34" spans="1:5">
      <c r="A34" t="str">
        <f t="shared" si="1"/>
        <v>01</v>
      </c>
      <c r="B34">
        <f t="shared" si="2"/>
        <v>0</v>
      </c>
      <c r="C34" t="s">
        <v>101</v>
      </c>
      <c r="D34" s="19" t="s">
        <v>420</v>
      </c>
      <c r="E34">
        <f t="shared" ca="1" si="0"/>
        <v>0</v>
      </c>
    </row>
    <row r="35" spans="1:5">
      <c r="A35" t="str">
        <f t="shared" si="1"/>
        <v>02</v>
      </c>
      <c r="B35">
        <f t="shared" si="2"/>
        <v>0</v>
      </c>
      <c r="C35" t="s">
        <v>101</v>
      </c>
      <c r="D35" s="19" t="s">
        <v>421</v>
      </c>
      <c r="E35">
        <f t="shared" ca="1" si="0"/>
        <v>0</v>
      </c>
    </row>
    <row r="36" spans="1:5">
      <c r="A36" t="str">
        <f t="shared" si="1"/>
        <v>03</v>
      </c>
      <c r="B36">
        <f t="shared" si="2"/>
        <v>0</v>
      </c>
      <c r="C36" t="s">
        <v>101</v>
      </c>
      <c r="D36" s="19" t="s">
        <v>422</v>
      </c>
      <c r="E36">
        <f t="shared" ca="1" si="0"/>
        <v>0</v>
      </c>
    </row>
    <row r="37" spans="1:5">
      <c r="A37" t="str">
        <f t="shared" si="1"/>
        <v>04</v>
      </c>
      <c r="B37">
        <f t="shared" si="2"/>
        <v>0</v>
      </c>
      <c r="C37" t="s">
        <v>101</v>
      </c>
      <c r="D37" s="19" t="s">
        <v>423</v>
      </c>
      <c r="E37">
        <f t="shared" ca="1" si="0"/>
        <v>0</v>
      </c>
    </row>
    <row r="38" spans="1:5">
      <c r="A38" t="str">
        <f t="shared" si="1"/>
        <v>05</v>
      </c>
      <c r="B38">
        <f t="shared" si="2"/>
        <v>0</v>
      </c>
      <c r="C38" t="s">
        <v>101</v>
      </c>
      <c r="D38" s="19" t="s">
        <v>424</v>
      </c>
      <c r="E38">
        <f t="shared" ca="1" si="0"/>
        <v>0</v>
      </c>
    </row>
    <row r="39" spans="1:5">
      <c r="A39" t="str">
        <f t="shared" si="1"/>
        <v>06</v>
      </c>
      <c r="B39">
        <f t="shared" si="2"/>
        <v>0</v>
      </c>
      <c r="C39" t="s">
        <v>101</v>
      </c>
      <c r="D39" s="19" t="s">
        <v>425</v>
      </c>
      <c r="E39">
        <f t="shared" ca="1" si="0"/>
        <v>0</v>
      </c>
    </row>
    <row r="40" spans="1:5">
      <c r="A40" t="str">
        <f t="shared" si="1"/>
        <v>07</v>
      </c>
      <c r="B40">
        <f t="shared" si="2"/>
        <v>0</v>
      </c>
      <c r="C40" t="s">
        <v>101</v>
      </c>
      <c r="D40" s="19" t="s">
        <v>426</v>
      </c>
      <c r="E40">
        <f t="shared" ca="1" si="0"/>
        <v>0</v>
      </c>
    </row>
    <row r="41" spans="1:5">
      <c r="A41" t="str">
        <f t="shared" si="1"/>
        <v>08</v>
      </c>
      <c r="B41">
        <f t="shared" si="2"/>
        <v>0</v>
      </c>
      <c r="C41" t="s">
        <v>101</v>
      </c>
      <c r="D41" s="19" t="s">
        <v>427</v>
      </c>
      <c r="E41">
        <f t="shared" ca="1" si="0"/>
        <v>0</v>
      </c>
    </row>
    <row r="42" spans="1:5">
      <c r="A42" t="str">
        <f t="shared" si="1"/>
        <v>09</v>
      </c>
      <c r="B42">
        <f t="shared" si="2"/>
        <v>0</v>
      </c>
      <c r="C42" t="s">
        <v>101</v>
      </c>
      <c r="D42" s="19" t="s">
        <v>428</v>
      </c>
      <c r="E42">
        <f t="shared" ca="1" si="0"/>
        <v>0</v>
      </c>
    </row>
    <row r="43" spans="1:5">
      <c r="A43" t="str">
        <f t="shared" si="1"/>
        <v>10</v>
      </c>
      <c r="B43">
        <f t="shared" si="2"/>
        <v>0</v>
      </c>
      <c r="C43" t="s">
        <v>101</v>
      </c>
      <c r="D43" s="19" t="s">
        <v>429</v>
      </c>
      <c r="E43">
        <f t="shared" ca="1" si="0"/>
        <v>0</v>
      </c>
    </row>
    <row r="44" spans="1:5">
      <c r="A44" t="str">
        <f t="shared" si="1"/>
        <v>11</v>
      </c>
      <c r="B44">
        <f t="shared" si="2"/>
        <v>0</v>
      </c>
      <c r="C44" t="s">
        <v>101</v>
      </c>
      <c r="D44" s="19" t="s">
        <v>430</v>
      </c>
      <c r="E44">
        <f t="shared" ca="1" si="0"/>
        <v>0</v>
      </c>
    </row>
    <row r="45" spans="1:5">
      <c r="A45" t="str">
        <f t="shared" si="1"/>
        <v>12</v>
      </c>
      <c r="B45">
        <f t="shared" si="2"/>
        <v>0</v>
      </c>
      <c r="C45" t="s">
        <v>101</v>
      </c>
      <c r="D45" s="19" t="s">
        <v>431</v>
      </c>
      <c r="E45">
        <f t="shared" ca="1" si="0"/>
        <v>0</v>
      </c>
    </row>
    <row r="46" spans="1:5">
      <c r="A46" t="str">
        <f t="shared" si="1"/>
        <v>13</v>
      </c>
      <c r="B46">
        <f t="shared" si="2"/>
        <v>0</v>
      </c>
      <c r="C46" t="s">
        <v>101</v>
      </c>
      <c r="D46" s="19" t="s">
        <v>432</v>
      </c>
      <c r="E46">
        <f t="shared" ca="1" si="0"/>
        <v>0</v>
      </c>
    </row>
    <row r="47" spans="1:5">
      <c r="A47" t="str">
        <f t="shared" si="1"/>
        <v>01</v>
      </c>
      <c r="B47">
        <f t="shared" si="2"/>
        <v>0</v>
      </c>
      <c r="C47" t="s">
        <v>104</v>
      </c>
      <c r="D47" s="19" t="s">
        <v>433</v>
      </c>
      <c r="E47">
        <f t="shared" ca="1" si="0"/>
        <v>0</v>
      </c>
    </row>
    <row r="48" spans="1:5">
      <c r="A48" t="str">
        <f t="shared" si="1"/>
        <v>02</v>
      </c>
      <c r="B48">
        <f t="shared" si="2"/>
        <v>0</v>
      </c>
      <c r="C48" t="s">
        <v>104</v>
      </c>
      <c r="D48" s="19" t="s">
        <v>434</v>
      </c>
      <c r="E48">
        <f t="shared" ca="1" si="0"/>
        <v>0</v>
      </c>
    </row>
    <row r="49" spans="1:5">
      <c r="A49" t="str">
        <f t="shared" si="1"/>
        <v>03</v>
      </c>
      <c r="B49">
        <f t="shared" si="2"/>
        <v>0</v>
      </c>
      <c r="C49" t="s">
        <v>104</v>
      </c>
      <c r="D49" s="19" t="s">
        <v>435</v>
      </c>
      <c r="E49">
        <f t="shared" ca="1" si="0"/>
        <v>0</v>
      </c>
    </row>
    <row r="50" spans="1:5">
      <c r="A50" t="str">
        <f t="shared" si="1"/>
        <v>04</v>
      </c>
      <c r="B50">
        <f t="shared" si="2"/>
        <v>0</v>
      </c>
      <c r="C50" t="s">
        <v>104</v>
      </c>
      <c r="D50" s="19" t="s">
        <v>436</v>
      </c>
      <c r="E50">
        <f t="shared" ca="1" si="0"/>
        <v>0</v>
      </c>
    </row>
    <row r="51" spans="1:5">
      <c r="A51" t="str">
        <f t="shared" si="1"/>
        <v>05</v>
      </c>
      <c r="B51">
        <f t="shared" si="2"/>
        <v>0</v>
      </c>
      <c r="C51" t="s">
        <v>104</v>
      </c>
      <c r="D51" s="19" t="s">
        <v>437</v>
      </c>
      <c r="E51">
        <f t="shared" ca="1" si="0"/>
        <v>0</v>
      </c>
    </row>
    <row r="52" spans="1:5">
      <c r="A52" t="str">
        <f t="shared" si="1"/>
        <v>06</v>
      </c>
      <c r="B52">
        <f t="shared" si="2"/>
        <v>0</v>
      </c>
      <c r="C52" t="s">
        <v>104</v>
      </c>
      <c r="D52" s="19" t="s">
        <v>438</v>
      </c>
      <c r="E52">
        <f t="shared" ca="1" si="0"/>
        <v>0</v>
      </c>
    </row>
    <row r="53" spans="1:5">
      <c r="A53" t="str">
        <f t="shared" si="1"/>
        <v>07</v>
      </c>
      <c r="B53">
        <f t="shared" si="2"/>
        <v>0</v>
      </c>
      <c r="C53" t="s">
        <v>104</v>
      </c>
      <c r="D53" s="19" t="s">
        <v>439</v>
      </c>
      <c r="E53">
        <f t="shared" ca="1" si="0"/>
        <v>0</v>
      </c>
    </row>
    <row r="54" spans="1:5">
      <c r="A54" t="str">
        <f t="shared" si="1"/>
        <v>08</v>
      </c>
      <c r="B54">
        <f t="shared" si="2"/>
        <v>0</v>
      </c>
      <c r="C54" t="s">
        <v>104</v>
      </c>
      <c r="D54" s="19" t="s">
        <v>440</v>
      </c>
      <c r="E54">
        <f t="shared" ca="1" si="0"/>
        <v>0</v>
      </c>
    </row>
    <row r="55" spans="1:5">
      <c r="A55" t="str">
        <f t="shared" si="1"/>
        <v>09</v>
      </c>
      <c r="B55">
        <f t="shared" si="2"/>
        <v>0</v>
      </c>
      <c r="C55" t="s">
        <v>104</v>
      </c>
      <c r="D55" s="19" t="s">
        <v>441</v>
      </c>
      <c r="E55">
        <f t="shared" ca="1" si="0"/>
        <v>0</v>
      </c>
    </row>
    <row r="56" spans="1:5">
      <c r="A56" t="str">
        <f t="shared" si="1"/>
        <v>10</v>
      </c>
      <c r="B56">
        <f t="shared" si="2"/>
        <v>0</v>
      </c>
      <c r="C56" t="s">
        <v>104</v>
      </c>
      <c r="D56" s="19" t="s">
        <v>442</v>
      </c>
      <c r="E56">
        <f t="shared" ca="1" si="0"/>
        <v>0</v>
      </c>
    </row>
    <row r="57" spans="1:5">
      <c r="A57" t="str">
        <f t="shared" si="1"/>
        <v>11</v>
      </c>
      <c r="B57">
        <f t="shared" si="2"/>
        <v>0</v>
      </c>
      <c r="C57" t="s">
        <v>104</v>
      </c>
      <c r="D57" s="19" t="s">
        <v>443</v>
      </c>
      <c r="E57">
        <f t="shared" ca="1" si="0"/>
        <v>0</v>
      </c>
    </row>
    <row r="58" spans="1:5">
      <c r="A58" t="str">
        <f t="shared" si="1"/>
        <v>12</v>
      </c>
      <c r="B58">
        <f t="shared" si="2"/>
        <v>0</v>
      </c>
      <c r="C58" t="s">
        <v>104</v>
      </c>
      <c r="D58" s="19" t="s">
        <v>444</v>
      </c>
      <c r="E58">
        <f t="shared" ca="1" si="0"/>
        <v>0</v>
      </c>
    </row>
    <row r="59" spans="1:5">
      <c r="A59" t="str">
        <f t="shared" si="1"/>
        <v>13</v>
      </c>
      <c r="B59">
        <f t="shared" si="2"/>
        <v>0</v>
      </c>
      <c r="C59" t="s">
        <v>104</v>
      </c>
      <c r="D59" s="19" t="s">
        <v>445</v>
      </c>
      <c r="E59">
        <f t="shared" ca="1" si="0"/>
        <v>0</v>
      </c>
    </row>
    <row r="60" spans="1:5">
      <c r="A60" t="str">
        <f t="shared" si="1"/>
        <v>01</v>
      </c>
      <c r="B60">
        <f t="shared" si="2"/>
        <v>0</v>
      </c>
      <c r="C60" t="s">
        <v>108</v>
      </c>
      <c r="D60" s="19" t="s">
        <v>446</v>
      </c>
      <c r="E60">
        <f t="shared" ca="1" si="0"/>
        <v>0</v>
      </c>
    </row>
    <row r="61" spans="1:5">
      <c r="A61" t="str">
        <f t="shared" si="1"/>
        <v>02</v>
      </c>
      <c r="B61">
        <f t="shared" si="2"/>
        <v>0</v>
      </c>
      <c r="C61" t="s">
        <v>108</v>
      </c>
      <c r="D61" s="19" t="s">
        <v>447</v>
      </c>
      <c r="E61">
        <f t="shared" ca="1" si="0"/>
        <v>0</v>
      </c>
    </row>
    <row r="62" spans="1:5">
      <c r="A62" t="str">
        <f t="shared" si="1"/>
        <v>03</v>
      </c>
      <c r="B62">
        <f t="shared" si="2"/>
        <v>0</v>
      </c>
      <c r="C62" t="s">
        <v>108</v>
      </c>
      <c r="D62" s="19" t="s">
        <v>448</v>
      </c>
      <c r="E62">
        <f t="shared" ca="1" si="0"/>
        <v>0</v>
      </c>
    </row>
    <row r="63" spans="1:5">
      <c r="A63" t="str">
        <f t="shared" si="1"/>
        <v>04</v>
      </c>
      <c r="B63">
        <f t="shared" si="2"/>
        <v>0</v>
      </c>
      <c r="C63" t="s">
        <v>108</v>
      </c>
      <c r="D63" s="19" t="s">
        <v>449</v>
      </c>
      <c r="E63">
        <f t="shared" ca="1" si="0"/>
        <v>0</v>
      </c>
    </row>
    <row r="64" spans="1:5">
      <c r="A64" t="str">
        <f t="shared" si="1"/>
        <v>05</v>
      </c>
      <c r="B64">
        <f t="shared" si="2"/>
        <v>0</v>
      </c>
      <c r="C64" t="s">
        <v>108</v>
      </c>
      <c r="D64" s="19" t="s">
        <v>450</v>
      </c>
      <c r="E64">
        <f t="shared" ca="1" si="0"/>
        <v>0</v>
      </c>
    </row>
    <row r="65" spans="1:5">
      <c r="A65" t="str">
        <f t="shared" si="1"/>
        <v>06</v>
      </c>
      <c r="B65">
        <f t="shared" si="2"/>
        <v>0</v>
      </c>
      <c r="C65" t="s">
        <v>108</v>
      </c>
      <c r="D65" s="19" t="s">
        <v>451</v>
      </c>
      <c r="E65">
        <f t="shared" ca="1" si="0"/>
        <v>0</v>
      </c>
    </row>
    <row r="66" spans="1:5">
      <c r="A66" t="str">
        <f t="shared" si="1"/>
        <v>07</v>
      </c>
      <c r="B66">
        <f t="shared" si="2"/>
        <v>0</v>
      </c>
      <c r="C66" t="s">
        <v>108</v>
      </c>
      <c r="D66" s="19" t="s">
        <v>452</v>
      </c>
      <c r="E66">
        <f t="shared" ca="1" si="0"/>
        <v>0</v>
      </c>
    </row>
    <row r="67" spans="1:5">
      <c r="A67" t="str">
        <f t="shared" si="1"/>
        <v>08</v>
      </c>
      <c r="B67">
        <f t="shared" si="2"/>
        <v>0</v>
      </c>
      <c r="C67" t="s">
        <v>108</v>
      </c>
      <c r="D67" s="19" t="s">
        <v>453</v>
      </c>
      <c r="E67">
        <f t="shared" ca="1" si="0"/>
        <v>0</v>
      </c>
    </row>
    <row r="68" spans="1:5">
      <c r="A68" t="str">
        <f t="shared" si="1"/>
        <v>09</v>
      </c>
      <c r="B68">
        <f t="shared" si="2"/>
        <v>0</v>
      </c>
      <c r="C68" t="s">
        <v>108</v>
      </c>
      <c r="D68" s="19" t="s">
        <v>454</v>
      </c>
      <c r="E68">
        <f t="shared" ca="1" si="0"/>
        <v>0</v>
      </c>
    </row>
    <row r="69" spans="1:5">
      <c r="A69" t="str">
        <f t="shared" si="1"/>
        <v>10</v>
      </c>
      <c r="B69">
        <f t="shared" si="2"/>
        <v>0</v>
      </c>
      <c r="C69" t="s">
        <v>108</v>
      </c>
      <c r="D69" s="19" t="s">
        <v>455</v>
      </c>
      <c r="E69">
        <f t="shared" ca="1" si="0"/>
        <v>0</v>
      </c>
    </row>
    <row r="70" spans="1:5">
      <c r="A70" t="str">
        <f t="shared" si="1"/>
        <v>11</v>
      </c>
      <c r="B70">
        <f t="shared" si="2"/>
        <v>0</v>
      </c>
      <c r="C70" t="s">
        <v>108</v>
      </c>
      <c r="D70" s="19" t="s">
        <v>456</v>
      </c>
      <c r="E70">
        <f t="shared" ca="1" si="0"/>
        <v>0</v>
      </c>
    </row>
    <row r="71" spans="1:5">
      <c r="A71" t="str">
        <f t="shared" si="1"/>
        <v>12</v>
      </c>
      <c r="B71">
        <f t="shared" si="2"/>
        <v>0</v>
      </c>
      <c r="C71" t="s">
        <v>108</v>
      </c>
      <c r="D71" s="19" t="s">
        <v>457</v>
      </c>
      <c r="E71">
        <f t="shared" ca="1" si="0"/>
        <v>0</v>
      </c>
    </row>
    <row r="72" spans="1:5">
      <c r="A72" t="str">
        <f t="shared" si="1"/>
        <v>13</v>
      </c>
      <c r="B72">
        <f t="shared" si="2"/>
        <v>0</v>
      </c>
      <c r="C72" t="s">
        <v>108</v>
      </c>
      <c r="D72" s="19" t="s">
        <v>458</v>
      </c>
      <c r="E72">
        <f t="shared" ref="E72:E135" ca="1" si="3">IFERROR(IF(B72=0,VLOOKUP(C72,INDIRECT($G$4&amp;$H$4),MATCH($A72,INDIRECT($G$4&amp;$I$4),0),0),VLOOKUP(C72,INDIRECT($G$5&amp;$H$5),MATCH($A72,INDIRECT($G$5&amp;$I$5),0),FALSE)),0)</f>
        <v>0</v>
      </c>
    </row>
    <row r="73" spans="1:5">
      <c r="A73" t="str">
        <f t="shared" ref="A73:A136" si="4">MID(D73,LEN(C73)+2,LEN(D73)-LEN(C73))</f>
        <v>01</v>
      </c>
      <c r="B73">
        <f t="shared" ref="B73:B136" si="5">IF(IFERROR(FIND("PU",D73,1),0)&lt;&gt;0,"PU",0)</f>
        <v>0</v>
      </c>
      <c r="C73" t="s">
        <v>65</v>
      </c>
      <c r="D73" s="19" t="s">
        <v>459</v>
      </c>
      <c r="E73">
        <f t="shared" ca="1" si="3"/>
        <v>0</v>
      </c>
    </row>
    <row r="74" spans="1:5">
      <c r="A74" t="str">
        <f t="shared" si="4"/>
        <v>02</v>
      </c>
      <c r="B74">
        <f t="shared" si="5"/>
        <v>0</v>
      </c>
      <c r="C74" t="s">
        <v>65</v>
      </c>
      <c r="D74" s="19" t="s">
        <v>460</v>
      </c>
      <c r="E74">
        <f t="shared" ca="1" si="3"/>
        <v>0</v>
      </c>
    </row>
    <row r="75" spans="1:5">
      <c r="A75" t="str">
        <f t="shared" si="4"/>
        <v>03</v>
      </c>
      <c r="B75">
        <f t="shared" si="5"/>
        <v>0</v>
      </c>
      <c r="C75" t="s">
        <v>65</v>
      </c>
      <c r="D75" s="19" t="s">
        <v>461</v>
      </c>
      <c r="E75">
        <f t="shared" ca="1" si="3"/>
        <v>0</v>
      </c>
    </row>
    <row r="76" spans="1:5">
      <c r="A76" t="str">
        <f t="shared" si="4"/>
        <v>04</v>
      </c>
      <c r="B76">
        <f t="shared" si="5"/>
        <v>0</v>
      </c>
      <c r="C76" t="s">
        <v>65</v>
      </c>
      <c r="D76" s="19" t="s">
        <v>462</v>
      </c>
      <c r="E76">
        <f t="shared" ca="1" si="3"/>
        <v>0</v>
      </c>
    </row>
    <row r="77" spans="1:5">
      <c r="A77" t="str">
        <f t="shared" si="4"/>
        <v>05</v>
      </c>
      <c r="B77">
        <f t="shared" si="5"/>
        <v>0</v>
      </c>
      <c r="C77" t="s">
        <v>65</v>
      </c>
      <c r="D77" s="19" t="s">
        <v>463</v>
      </c>
      <c r="E77">
        <f t="shared" ca="1" si="3"/>
        <v>0</v>
      </c>
    </row>
    <row r="78" spans="1:5">
      <c r="A78" t="str">
        <f t="shared" si="4"/>
        <v>06</v>
      </c>
      <c r="B78">
        <f t="shared" si="5"/>
        <v>0</v>
      </c>
      <c r="C78" t="s">
        <v>65</v>
      </c>
      <c r="D78" s="19" t="s">
        <v>464</v>
      </c>
      <c r="E78">
        <f t="shared" ca="1" si="3"/>
        <v>0</v>
      </c>
    </row>
    <row r="79" spans="1:5">
      <c r="A79" t="str">
        <f t="shared" si="4"/>
        <v>07</v>
      </c>
      <c r="B79">
        <f t="shared" si="5"/>
        <v>0</v>
      </c>
      <c r="C79" t="s">
        <v>65</v>
      </c>
      <c r="D79" s="19" t="s">
        <v>465</v>
      </c>
      <c r="E79">
        <f t="shared" ca="1" si="3"/>
        <v>0</v>
      </c>
    </row>
    <row r="80" spans="1:5">
      <c r="A80" t="str">
        <f t="shared" si="4"/>
        <v>08</v>
      </c>
      <c r="B80">
        <f t="shared" si="5"/>
        <v>0</v>
      </c>
      <c r="C80" t="s">
        <v>65</v>
      </c>
      <c r="D80" s="19" t="s">
        <v>466</v>
      </c>
      <c r="E80">
        <f t="shared" ca="1" si="3"/>
        <v>0</v>
      </c>
    </row>
    <row r="81" spans="1:5">
      <c r="A81" t="str">
        <f t="shared" si="4"/>
        <v>09</v>
      </c>
      <c r="B81">
        <f t="shared" si="5"/>
        <v>0</v>
      </c>
      <c r="C81" t="s">
        <v>65</v>
      </c>
      <c r="D81" s="19" t="s">
        <v>467</v>
      </c>
      <c r="E81">
        <f t="shared" ca="1" si="3"/>
        <v>0</v>
      </c>
    </row>
    <row r="82" spans="1:5">
      <c r="A82" t="str">
        <f t="shared" si="4"/>
        <v>10</v>
      </c>
      <c r="B82">
        <f t="shared" si="5"/>
        <v>0</v>
      </c>
      <c r="C82" t="s">
        <v>65</v>
      </c>
      <c r="D82" s="19" t="s">
        <v>468</v>
      </c>
      <c r="E82">
        <f t="shared" ca="1" si="3"/>
        <v>0</v>
      </c>
    </row>
    <row r="83" spans="1:5">
      <c r="A83" t="str">
        <f t="shared" si="4"/>
        <v>11</v>
      </c>
      <c r="B83">
        <f t="shared" si="5"/>
        <v>0</v>
      </c>
      <c r="C83" t="s">
        <v>65</v>
      </c>
      <c r="D83" s="19" t="s">
        <v>469</v>
      </c>
      <c r="E83">
        <f t="shared" ca="1" si="3"/>
        <v>0</v>
      </c>
    </row>
    <row r="84" spans="1:5">
      <c r="A84" t="str">
        <f t="shared" si="4"/>
        <v>12</v>
      </c>
      <c r="B84">
        <f t="shared" si="5"/>
        <v>0</v>
      </c>
      <c r="C84" t="s">
        <v>65</v>
      </c>
      <c r="D84" s="19" t="s">
        <v>470</v>
      </c>
      <c r="E84">
        <f t="shared" ca="1" si="3"/>
        <v>0</v>
      </c>
    </row>
    <row r="85" spans="1:5">
      <c r="A85" t="str">
        <f t="shared" si="4"/>
        <v>13</v>
      </c>
      <c r="B85">
        <f t="shared" si="5"/>
        <v>0</v>
      </c>
      <c r="C85" t="s">
        <v>65</v>
      </c>
      <c r="D85" s="19" t="s">
        <v>471</v>
      </c>
      <c r="E85">
        <f t="shared" ca="1" si="3"/>
        <v>0</v>
      </c>
    </row>
    <row r="86" spans="1:5">
      <c r="A86" t="str">
        <f t="shared" si="4"/>
        <v>01</v>
      </c>
      <c r="B86">
        <f t="shared" si="5"/>
        <v>0</v>
      </c>
      <c r="C86" t="s">
        <v>70</v>
      </c>
      <c r="D86" s="19" t="s">
        <v>472</v>
      </c>
      <c r="E86">
        <f t="shared" ca="1" si="3"/>
        <v>0</v>
      </c>
    </row>
    <row r="87" spans="1:5">
      <c r="A87" t="str">
        <f t="shared" si="4"/>
        <v>02</v>
      </c>
      <c r="B87">
        <f t="shared" si="5"/>
        <v>0</v>
      </c>
      <c r="C87" t="s">
        <v>70</v>
      </c>
      <c r="D87" s="19" t="s">
        <v>473</v>
      </c>
      <c r="E87">
        <f t="shared" ca="1" si="3"/>
        <v>0</v>
      </c>
    </row>
    <row r="88" spans="1:5">
      <c r="A88" t="str">
        <f t="shared" si="4"/>
        <v>03</v>
      </c>
      <c r="B88">
        <f t="shared" si="5"/>
        <v>0</v>
      </c>
      <c r="C88" t="s">
        <v>70</v>
      </c>
      <c r="D88" s="19" t="s">
        <v>474</v>
      </c>
      <c r="E88">
        <f t="shared" ca="1" si="3"/>
        <v>0</v>
      </c>
    </row>
    <row r="89" spans="1:5">
      <c r="A89" t="str">
        <f t="shared" si="4"/>
        <v>04</v>
      </c>
      <c r="B89">
        <f t="shared" si="5"/>
        <v>0</v>
      </c>
      <c r="C89" t="s">
        <v>70</v>
      </c>
      <c r="D89" s="19" t="s">
        <v>475</v>
      </c>
      <c r="E89">
        <f t="shared" ca="1" si="3"/>
        <v>0</v>
      </c>
    </row>
    <row r="90" spans="1:5">
      <c r="A90" t="str">
        <f t="shared" si="4"/>
        <v>05</v>
      </c>
      <c r="B90">
        <f t="shared" si="5"/>
        <v>0</v>
      </c>
      <c r="C90" t="s">
        <v>70</v>
      </c>
      <c r="D90" s="19" t="s">
        <v>476</v>
      </c>
      <c r="E90">
        <f t="shared" ca="1" si="3"/>
        <v>0</v>
      </c>
    </row>
    <row r="91" spans="1:5">
      <c r="A91" t="str">
        <f t="shared" si="4"/>
        <v>06</v>
      </c>
      <c r="B91">
        <f t="shared" si="5"/>
        <v>0</v>
      </c>
      <c r="C91" t="s">
        <v>70</v>
      </c>
      <c r="D91" s="19" t="s">
        <v>477</v>
      </c>
      <c r="E91">
        <f t="shared" ca="1" si="3"/>
        <v>0</v>
      </c>
    </row>
    <row r="92" spans="1:5">
      <c r="A92" t="str">
        <f t="shared" si="4"/>
        <v>07</v>
      </c>
      <c r="B92">
        <f t="shared" si="5"/>
        <v>0</v>
      </c>
      <c r="C92" t="s">
        <v>70</v>
      </c>
      <c r="D92" s="19" t="s">
        <v>478</v>
      </c>
      <c r="E92">
        <f t="shared" ca="1" si="3"/>
        <v>0</v>
      </c>
    </row>
    <row r="93" spans="1:5">
      <c r="A93" t="str">
        <f t="shared" si="4"/>
        <v>08</v>
      </c>
      <c r="B93">
        <f t="shared" si="5"/>
        <v>0</v>
      </c>
      <c r="C93" t="s">
        <v>70</v>
      </c>
      <c r="D93" s="19" t="s">
        <v>479</v>
      </c>
      <c r="E93">
        <f t="shared" ca="1" si="3"/>
        <v>0</v>
      </c>
    </row>
    <row r="94" spans="1:5">
      <c r="A94" t="str">
        <f t="shared" si="4"/>
        <v>09</v>
      </c>
      <c r="B94">
        <f t="shared" si="5"/>
        <v>0</v>
      </c>
      <c r="C94" t="s">
        <v>70</v>
      </c>
      <c r="D94" s="19" t="s">
        <v>480</v>
      </c>
      <c r="E94">
        <f t="shared" ca="1" si="3"/>
        <v>0</v>
      </c>
    </row>
    <row r="95" spans="1:5">
      <c r="A95" t="str">
        <f t="shared" si="4"/>
        <v>10</v>
      </c>
      <c r="B95">
        <f t="shared" si="5"/>
        <v>0</v>
      </c>
      <c r="C95" t="s">
        <v>70</v>
      </c>
      <c r="D95" s="19" t="s">
        <v>481</v>
      </c>
      <c r="E95">
        <f t="shared" ca="1" si="3"/>
        <v>0</v>
      </c>
    </row>
    <row r="96" spans="1:5">
      <c r="A96" t="str">
        <f t="shared" si="4"/>
        <v>11</v>
      </c>
      <c r="B96">
        <f t="shared" si="5"/>
        <v>0</v>
      </c>
      <c r="C96" t="s">
        <v>70</v>
      </c>
      <c r="D96" s="19" t="s">
        <v>482</v>
      </c>
      <c r="E96">
        <f t="shared" ca="1" si="3"/>
        <v>0</v>
      </c>
    </row>
    <row r="97" spans="1:5">
      <c r="A97" t="str">
        <f t="shared" si="4"/>
        <v>12</v>
      </c>
      <c r="B97">
        <f t="shared" si="5"/>
        <v>0</v>
      </c>
      <c r="C97" t="s">
        <v>70</v>
      </c>
      <c r="D97" s="19" t="s">
        <v>483</v>
      </c>
      <c r="E97">
        <f t="shared" ca="1" si="3"/>
        <v>0</v>
      </c>
    </row>
    <row r="98" spans="1:5">
      <c r="A98" t="str">
        <f t="shared" si="4"/>
        <v>13</v>
      </c>
      <c r="B98">
        <f t="shared" si="5"/>
        <v>0</v>
      </c>
      <c r="C98" t="s">
        <v>70</v>
      </c>
      <c r="D98" s="19" t="s">
        <v>484</v>
      </c>
      <c r="E98">
        <f t="shared" ca="1" si="3"/>
        <v>0</v>
      </c>
    </row>
    <row r="99" spans="1:5">
      <c r="A99" t="str">
        <f t="shared" si="4"/>
        <v>01</v>
      </c>
      <c r="B99">
        <f t="shared" si="5"/>
        <v>0</v>
      </c>
      <c r="C99" t="s">
        <v>73</v>
      </c>
      <c r="D99" s="19" t="s">
        <v>485</v>
      </c>
      <c r="E99">
        <f t="shared" ca="1" si="3"/>
        <v>0</v>
      </c>
    </row>
    <row r="100" spans="1:5">
      <c r="A100" t="str">
        <f t="shared" si="4"/>
        <v>02</v>
      </c>
      <c r="B100">
        <f t="shared" si="5"/>
        <v>0</v>
      </c>
      <c r="C100" t="s">
        <v>73</v>
      </c>
      <c r="D100" s="19" t="s">
        <v>486</v>
      </c>
      <c r="E100">
        <f t="shared" ca="1" si="3"/>
        <v>0</v>
      </c>
    </row>
    <row r="101" spans="1:5">
      <c r="A101" t="str">
        <f t="shared" si="4"/>
        <v>03</v>
      </c>
      <c r="B101">
        <f t="shared" si="5"/>
        <v>0</v>
      </c>
      <c r="C101" t="s">
        <v>73</v>
      </c>
      <c r="D101" s="19" t="s">
        <v>487</v>
      </c>
      <c r="E101">
        <f t="shared" ca="1" si="3"/>
        <v>0</v>
      </c>
    </row>
    <row r="102" spans="1:5">
      <c r="A102" t="str">
        <f t="shared" si="4"/>
        <v>04</v>
      </c>
      <c r="B102">
        <f t="shared" si="5"/>
        <v>0</v>
      </c>
      <c r="C102" t="s">
        <v>73</v>
      </c>
      <c r="D102" s="19" t="s">
        <v>488</v>
      </c>
      <c r="E102">
        <f t="shared" ca="1" si="3"/>
        <v>0</v>
      </c>
    </row>
    <row r="103" spans="1:5">
      <c r="A103" t="str">
        <f t="shared" si="4"/>
        <v>05</v>
      </c>
      <c r="B103">
        <f t="shared" si="5"/>
        <v>0</v>
      </c>
      <c r="C103" t="s">
        <v>73</v>
      </c>
      <c r="D103" s="19" t="s">
        <v>489</v>
      </c>
      <c r="E103">
        <f t="shared" ca="1" si="3"/>
        <v>0</v>
      </c>
    </row>
    <row r="104" spans="1:5">
      <c r="A104" t="str">
        <f t="shared" si="4"/>
        <v>06</v>
      </c>
      <c r="B104">
        <f t="shared" si="5"/>
        <v>0</v>
      </c>
      <c r="C104" t="s">
        <v>73</v>
      </c>
      <c r="D104" s="19" t="s">
        <v>490</v>
      </c>
      <c r="E104">
        <f t="shared" ca="1" si="3"/>
        <v>0</v>
      </c>
    </row>
    <row r="105" spans="1:5">
      <c r="A105" t="str">
        <f t="shared" si="4"/>
        <v>07</v>
      </c>
      <c r="B105">
        <f t="shared" si="5"/>
        <v>0</v>
      </c>
      <c r="C105" t="s">
        <v>73</v>
      </c>
      <c r="D105" s="19" t="s">
        <v>491</v>
      </c>
      <c r="E105">
        <f t="shared" ca="1" si="3"/>
        <v>0</v>
      </c>
    </row>
    <row r="106" spans="1:5">
      <c r="A106" t="str">
        <f t="shared" si="4"/>
        <v>08</v>
      </c>
      <c r="B106">
        <f t="shared" si="5"/>
        <v>0</v>
      </c>
      <c r="C106" t="s">
        <v>73</v>
      </c>
      <c r="D106" s="19" t="s">
        <v>492</v>
      </c>
      <c r="E106">
        <f t="shared" ca="1" si="3"/>
        <v>0</v>
      </c>
    </row>
    <row r="107" spans="1:5">
      <c r="A107" t="str">
        <f t="shared" si="4"/>
        <v>09</v>
      </c>
      <c r="B107">
        <f t="shared" si="5"/>
        <v>0</v>
      </c>
      <c r="C107" t="s">
        <v>73</v>
      </c>
      <c r="D107" s="19" t="s">
        <v>493</v>
      </c>
      <c r="E107">
        <f t="shared" ca="1" si="3"/>
        <v>0</v>
      </c>
    </row>
    <row r="108" spans="1:5">
      <c r="A108" t="str">
        <f t="shared" si="4"/>
        <v>10</v>
      </c>
      <c r="B108">
        <f t="shared" si="5"/>
        <v>0</v>
      </c>
      <c r="C108" t="s">
        <v>73</v>
      </c>
      <c r="D108" s="19" t="s">
        <v>494</v>
      </c>
      <c r="E108">
        <f t="shared" ca="1" si="3"/>
        <v>0</v>
      </c>
    </row>
    <row r="109" spans="1:5">
      <c r="A109" t="str">
        <f t="shared" si="4"/>
        <v>11</v>
      </c>
      <c r="B109">
        <f t="shared" si="5"/>
        <v>0</v>
      </c>
      <c r="C109" t="s">
        <v>73</v>
      </c>
      <c r="D109" s="19" t="s">
        <v>495</v>
      </c>
      <c r="E109">
        <f t="shared" ca="1" si="3"/>
        <v>0</v>
      </c>
    </row>
    <row r="110" spans="1:5">
      <c r="A110" t="str">
        <f t="shared" si="4"/>
        <v>12</v>
      </c>
      <c r="B110">
        <f t="shared" si="5"/>
        <v>0</v>
      </c>
      <c r="C110" t="s">
        <v>73</v>
      </c>
      <c r="D110" s="19" t="s">
        <v>496</v>
      </c>
      <c r="E110">
        <f t="shared" ca="1" si="3"/>
        <v>0</v>
      </c>
    </row>
    <row r="111" spans="1:5">
      <c r="A111" t="str">
        <f t="shared" si="4"/>
        <v>13</v>
      </c>
      <c r="B111">
        <f t="shared" si="5"/>
        <v>0</v>
      </c>
      <c r="C111" t="s">
        <v>73</v>
      </c>
      <c r="D111" s="19" t="s">
        <v>497</v>
      </c>
      <c r="E111">
        <f t="shared" ca="1" si="3"/>
        <v>0</v>
      </c>
    </row>
    <row r="112" spans="1:5">
      <c r="A112" t="str">
        <f t="shared" si="4"/>
        <v>01</v>
      </c>
      <c r="B112">
        <f t="shared" si="5"/>
        <v>0</v>
      </c>
      <c r="C112" t="s">
        <v>76</v>
      </c>
      <c r="D112" s="19" t="s">
        <v>498</v>
      </c>
      <c r="E112">
        <f t="shared" ca="1" si="3"/>
        <v>0</v>
      </c>
    </row>
    <row r="113" spans="1:5">
      <c r="A113" t="str">
        <f t="shared" si="4"/>
        <v>02</v>
      </c>
      <c r="B113">
        <f t="shared" si="5"/>
        <v>0</v>
      </c>
      <c r="C113" t="s">
        <v>76</v>
      </c>
      <c r="D113" s="19" t="s">
        <v>499</v>
      </c>
      <c r="E113">
        <f t="shared" ca="1" si="3"/>
        <v>0</v>
      </c>
    </row>
    <row r="114" spans="1:5">
      <c r="A114" t="str">
        <f t="shared" si="4"/>
        <v>03</v>
      </c>
      <c r="B114">
        <f t="shared" si="5"/>
        <v>0</v>
      </c>
      <c r="C114" t="s">
        <v>76</v>
      </c>
      <c r="D114" s="19" t="s">
        <v>500</v>
      </c>
      <c r="E114">
        <f t="shared" ca="1" si="3"/>
        <v>0</v>
      </c>
    </row>
    <row r="115" spans="1:5">
      <c r="A115" t="str">
        <f t="shared" si="4"/>
        <v>04</v>
      </c>
      <c r="B115">
        <f t="shared" si="5"/>
        <v>0</v>
      </c>
      <c r="C115" t="s">
        <v>76</v>
      </c>
      <c r="D115" s="19" t="s">
        <v>501</v>
      </c>
      <c r="E115">
        <f t="shared" ca="1" si="3"/>
        <v>0</v>
      </c>
    </row>
    <row r="116" spans="1:5">
      <c r="A116" t="str">
        <f t="shared" si="4"/>
        <v>05</v>
      </c>
      <c r="B116">
        <f t="shared" si="5"/>
        <v>0</v>
      </c>
      <c r="C116" t="s">
        <v>76</v>
      </c>
      <c r="D116" s="19" t="s">
        <v>502</v>
      </c>
      <c r="E116">
        <f t="shared" ca="1" si="3"/>
        <v>0</v>
      </c>
    </row>
    <row r="117" spans="1:5">
      <c r="A117" t="str">
        <f t="shared" si="4"/>
        <v>06</v>
      </c>
      <c r="B117">
        <f t="shared" si="5"/>
        <v>0</v>
      </c>
      <c r="C117" t="s">
        <v>76</v>
      </c>
      <c r="D117" s="19" t="s">
        <v>503</v>
      </c>
      <c r="E117">
        <f t="shared" ca="1" si="3"/>
        <v>0</v>
      </c>
    </row>
    <row r="118" spans="1:5">
      <c r="A118" t="str">
        <f t="shared" si="4"/>
        <v>07</v>
      </c>
      <c r="B118">
        <f t="shared" si="5"/>
        <v>0</v>
      </c>
      <c r="C118" t="s">
        <v>76</v>
      </c>
      <c r="D118" s="19" t="s">
        <v>504</v>
      </c>
      <c r="E118">
        <f t="shared" ca="1" si="3"/>
        <v>0</v>
      </c>
    </row>
    <row r="119" spans="1:5">
      <c r="A119" t="str">
        <f t="shared" si="4"/>
        <v>08</v>
      </c>
      <c r="B119">
        <f t="shared" si="5"/>
        <v>0</v>
      </c>
      <c r="C119" t="s">
        <v>76</v>
      </c>
      <c r="D119" s="19" t="s">
        <v>505</v>
      </c>
      <c r="E119">
        <f t="shared" ca="1" si="3"/>
        <v>0</v>
      </c>
    </row>
    <row r="120" spans="1:5">
      <c r="A120" t="str">
        <f t="shared" si="4"/>
        <v>09</v>
      </c>
      <c r="B120">
        <f t="shared" si="5"/>
        <v>0</v>
      </c>
      <c r="C120" t="s">
        <v>76</v>
      </c>
      <c r="D120" s="19" t="s">
        <v>506</v>
      </c>
      <c r="E120">
        <f t="shared" ca="1" si="3"/>
        <v>0</v>
      </c>
    </row>
    <row r="121" spans="1:5">
      <c r="A121" t="str">
        <f t="shared" si="4"/>
        <v>10</v>
      </c>
      <c r="B121">
        <f t="shared" si="5"/>
        <v>0</v>
      </c>
      <c r="C121" t="s">
        <v>76</v>
      </c>
      <c r="D121" s="19" t="s">
        <v>507</v>
      </c>
      <c r="E121">
        <f t="shared" ca="1" si="3"/>
        <v>0</v>
      </c>
    </row>
    <row r="122" spans="1:5">
      <c r="A122" t="str">
        <f t="shared" si="4"/>
        <v>11</v>
      </c>
      <c r="B122">
        <f t="shared" si="5"/>
        <v>0</v>
      </c>
      <c r="C122" t="s">
        <v>76</v>
      </c>
      <c r="D122" s="19" t="s">
        <v>508</v>
      </c>
      <c r="E122">
        <f t="shared" ca="1" si="3"/>
        <v>0</v>
      </c>
    </row>
    <row r="123" spans="1:5">
      <c r="A123" t="str">
        <f t="shared" si="4"/>
        <v>12</v>
      </c>
      <c r="B123">
        <f t="shared" si="5"/>
        <v>0</v>
      </c>
      <c r="C123" t="s">
        <v>76</v>
      </c>
      <c r="D123" s="19" t="s">
        <v>509</v>
      </c>
      <c r="E123">
        <f t="shared" ca="1" si="3"/>
        <v>0</v>
      </c>
    </row>
    <row r="124" spans="1:5">
      <c r="A124" t="str">
        <f t="shared" si="4"/>
        <v>13</v>
      </c>
      <c r="B124">
        <f t="shared" si="5"/>
        <v>0</v>
      </c>
      <c r="C124" t="s">
        <v>76</v>
      </c>
      <c r="D124" s="19" t="s">
        <v>510</v>
      </c>
      <c r="E124">
        <f t="shared" ca="1" si="3"/>
        <v>0</v>
      </c>
    </row>
    <row r="125" spans="1:5">
      <c r="A125" t="str">
        <f t="shared" si="4"/>
        <v>01</v>
      </c>
      <c r="B125">
        <f t="shared" si="5"/>
        <v>0</v>
      </c>
      <c r="C125" t="s">
        <v>80</v>
      </c>
      <c r="D125" s="19" t="s">
        <v>511</v>
      </c>
      <c r="E125">
        <f t="shared" ca="1" si="3"/>
        <v>0</v>
      </c>
    </row>
    <row r="126" spans="1:5">
      <c r="A126" t="str">
        <f t="shared" si="4"/>
        <v>02</v>
      </c>
      <c r="B126">
        <f t="shared" si="5"/>
        <v>0</v>
      </c>
      <c r="C126" t="s">
        <v>80</v>
      </c>
      <c r="D126" s="19" t="s">
        <v>512</v>
      </c>
      <c r="E126">
        <f t="shared" ca="1" si="3"/>
        <v>0</v>
      </c>
    </row>
    <row r="127" spans="1:5">
      <c r="A127" t="str">
        <f t="shared" si="4"/>
        <v>03</v>
      </c>
      <c r="B127">
        <f t="shared" si="5"/>
        <v>0</v>
      </c>
      <c r="C127" t="s">
        <v>80</v>
      </c>
      <c r="D127" s="19" t="s">
        <v>513</v>
      </c>
      <c r="E127">
        <f t="shared" ca="1" si="3"/>
        <v>0</v>
      </c>
    </row>
    <row r="128" spans="1:5">
      <c r="A128" t="str">
        <f t="shared" si="4"/>
        <v>04</v>
      </c>
      <c r="B128">
        <f t="shared" si="5"/>
        <v>0</v>
      </c>
      <c r="C128" t="s">
        <v>80</v>
      </c>
      <c r="D128" s="19" t="s">
        <v>514</v>
      </c>
      <c r="E128">
        <f t="shared" ca="1" si="3"/>
        <v>0</v>
      </c>
    </row>
    <row r="129" spans="1:5">
      <c r="A129" t="str">
        <f t="shared" si="4"/>
        <v>05</v>
      </c>
      <c r="B129">
        <f t="shared" si="5"/>
        <v>0</v>
      </c>
      <c r="C129" t="s">
        <v>80</v>
      </c>
      <c r="D129" s="19" t="s">
        <v>515</v>
      </c>
      <c r="E129">
        <f t="shared" ca="1" si="3"/>
        <v>0</v>
      </c>
    </row>
    <row r="130" spans="1:5">
      <c r="A130" t="str">
        <f t="shared" si="4"/>
        <v>06</v>
      </c>
      <c r="B130">
        <f t="shared" si="5"/>
        <v>0</v>
      </c>
      <c r="C130" t="s">
        <v>80</v>
      </c>
      <c r="D130" s="19" t="s">
        <v>516</v>
      </c>
      <c r="E130">
        <f t="shared" ca="1" si="3"/>
        <v>0</v>
      </c>
    </row>
    <row r="131" spans="1:5">
      <c r="A131" t="str">
        <f t="shared" si="4"/>
        <v>07</v>
      </c>
      <c r="B131">
        <f t="shared" si="5"/>
        <v>0</v>
      </c>
      <c r="C131" t="s">
        <v>80</v>
      </c>
      <c r="D131" s="19" t="s">
        <v>517</v>
      </c>
      <c r="E131">
        <f t="shared" ca="1" si="3"/>
        <v>0</v>
      </c>
    </row>
    <row r="132" spans="1:5">
      <c r="A132" t="str">
        <f t="shared" si="4"/>
        <v>08</v>
      </c>
      <c r="B132">
        <f t="shared" si="5"/>
        <v>0</v>
      </c>
      <c r="C132" t="s">
        <v>80</v>
      </c>
      <c r="D132" s="19" t="s">
        <v>518</v>
      </c>
      <c r="E132">
        <f t="shared" ca="1" si="3"/>
        <v>0</v>
      </c>
    </row>
    <row r="133" spans="1:5">
      <c r="A133" t="str">
        <f t="shared" si="4"/>
        <v>09</v>
      </c>
      <c r="B133">
        <f t="shared" si="5"/>
        <v>0</v>
      </c>
      <c r="C133" t="s">
        <v>80</v>
      </c>
      <c r="D133" s="19" t="s">
        <v>519</v>
      </c>
      <c r="E133">
        <f t="shared" ca="1" si="3"/>
        <v>0</v>
      </c>
    </row>
    <row r="134" spans="1:5">
      <c r="A134" t="str">
        <f t="shared" si="4"/>
        <v>10</v>
      </c>
      <c r="B134">
        <f t="shared" si="5"/>
        <v>0</v>
      </c>
      <c r="C134" t="s">
        <v>80</v>
      </c>
      <c r="D134" s="19" t="s">
        <v>520</v>
      </c>
      <c r="E134">
        <f t="shared" ca="1" si="3"/>
        <v>0</v>
      </c>
    </row>
    <row r="135" spans="1:5">
      <c r="A135" t="str">
        <f t="shared" si="4"/>
        <v>11</v>
      </c>
      <c r="B135">
        <f t="shared" si="5"/>
        <v>0</v>
      </c>
      <c r="C135" t="s">
        <v>80</v>
      </c>
      <c r="D135" s="19" t="s">
        <v>521</v>
      </c>
      <c r="E135">
        <f t="shared" ca="1" si="3"/>
        <v>0</v>
      </c>
    </row>
    <row r="136" spans="1:5">
      <c r="A136" t="str">
        <f t="shared" si="4"/>
        <v>12</v>
      </c>
      <c r="B136">
        <f t="shared" si="5"/>
        <v>0</v>
      </c>
      <c r="C136" t="s">
        <v>80</v>
      </c>
      <c r="D136" s="19" t="s">
        <v>522</v>
      </c>
      <c r="E136">
        <f t="shared" ref="E136:E189" ca="1" si="6">IFERROR(IF(B136=0,VLOOKUP(C136,INDIRECT($G$4&amp;$H$4),MATCH($A136,INDIRECT($G$4&amp;$I$4),0),0),VLOOKUP(C136,INDIRECT($G$5&amp;$H$5),MATCH($A136,INDIRECT($G$5&amp;$I$5),0),FALSE)),0)</f>
        <v>0</v>
      </c>
    </row>
    <row r="137" spans="1:5">
      <c r="A137" t="str">
        <f t="shared" ref="A137:A189" si="7">MID(D137,LEN(C137)+2,LEN(D137)-LEN(C137))</f>
        <v>13</v>
      </c>
      <c r="B137">
        <f t="shared" ref="B137:B189" si="8">IF(IFERROR(FIND("PU",D137,1),0)&lt;&gt;0,"PU",0)</f>
        <v>0</v>
      </c>
      <c r="C137" t="s">
        <v>80</v>
      </c>
      <c r="D137" s="19" t="s">
        <v>523</v>
      </c>
      <c r="E137">
        <f t="shared" ca="1" si="6"/>
        <v>0</v>
      </c>
    </row>
    <row r="138" spans="1:5">
      <c r="A138" t="str">
        <f t="shared" si="7"/>
        <v>01</v>
      </c>
      <c r="B138">
        <f t="shared" si="8"/>
        <v>0</v>
      </c>
      <c r="C138" t="s">
        <v>83</v>
      </c>
      <c r="D138" s="19" t="s">
        <v>524</v>
      </c>
      <c r="E138">
        <f t="shared" ca="1" si="6"/>
        <v>0</v>
      </c>
    </row>
    <row r="139" spans="1:5">
      <c r="A139" t="str">
        <f t="shared" si="7"/>
        <v>02</v>
      </c>
      <c r="B139">
        <f t="shared" si="8"/>
        <v>0</v>
      </c>
      <c r="C139" t="s">
        <v>83</v>
      </c>
      <c r="D139" s="19" t="s">
        <v>525</v>
      </c>
      <c r="E139">
        <f t="shared" ca="1" si="6"/>
        <v>0</v>
      </c>
    </row>
    <row r="140" spans="1:5">
      <c r="A140" t="str">
        <f t="shared" si="7"/>
        <v>03</v>
      </c>
      <c r="B140">
        <f t="shared" si="8"/>
        <v>0</v>
      </c>
      <c r="C140" t="s">
        <v>83</v>
      </c>
      <c r="D140" s="19" t="s">
        <v>526</v>
      </c>
      <c r="E140">
        <f t="shared" ca="1" si="6"/>
        <v>0</v>
      </c>
    </row>
    <row r="141" spans="1:5">
      <c r="A141" t="str">
        <f t="shared" si="7"/>
        <v>04</v>
      </c>
      <c r="B141">
        <f t="shared" si="8"/>
        <v>0</v>
      </c>
      <c r="C141" t="s">
        <v>83</v>
      </c>
      <c r="D141" s="19" t="s">
        <v>527</v>
      </c>
      <c r="E141">
        <f t="shared" ca="1" si="6"/>
        <v>0</v>
      </c>
    </row>
    <row r="142" spans="1:5">
      <c r="A142" t="str">
        <f t="shared" si="7"/>
        <v>05</v>
      </c>
      <c r="B142">
        <f t="shared" si="8"/>
        <v>0</v>
      </c>
      <c r="C142" t="s">
        <v>83</v>
      </c>
      <c r="D142" s="19" t="s">
        <v>528</v>
      </c>
      <c r="E142">
        <f t="shared" ca="1" si="6"/>
        <v>0</v>
      </c>
    </row>
    <row r="143" spans="1:5">
      <c r="A143" t="str">
        <f t="shared" si="7"/>
        <v>06</v>
      </c>
      <c r="B143">
        <f t="shared" si="8"/>
        <v>0</v>
      </c>
      <c r="C143" t="s">
        <v>83</v>
      </c>
      <c r="D143" s="19" t="s">
        <v>529</v>
      </c>
      <c r="E143">
        <f t="shared" ca="1" si="6"/>
        <v>0</v>
      </c>
    </row>
    <row r="144" spans="1:5">
      <c r="A144" t="str">
        <f t="shared" si="7"/>
        <v>07</v>
      </c>
      <c r="B144">
        <f t="shared" si="8"/>
        <v>0</v>
      </c>
      <c r="C144" t="s">
        <v>83</v>
      </c>
      <c r="D144" s="19" t="s">
        <v>530</v>
      </c>
      <c r="E144">
        <f t="shared" ca="1" si="6"/>
        <v>0</v>
      </c>
    </row>
    <row r="145" spans="1:5">
      <c r="A145" t="str">
        <f t="shared" si="7"/>
        <v>08</v>
      </c>
      <c r="B145">
        <f t="shared" si="8"/>
        <v>0</v>
      </c>
      <c r="C145" t="s">
        <v>83</v>
      </c>
      <c r="D145" s="19" t="s">
        <v>531</v>
      </c>
      <c r="E145">
        <f t="shared" ca="1" si="6"/>
        <v>0</v>
      </c>
    </row>
    <row r="146" spans="1:5">
      <c r="A146" t="str">
        <f t="shared" si="7"/>
        <v>09</v>
      </c>
      <c r="B146">
        <f t="shared" si="8"/>
        <v>0</v>
      </c>
      <c r="C146" t="s">
        <v>83</v>
      </c>
      <c r="D146" s="19" t="s">
        <v>532</v>
      </c>
      <c r="E146">
        <f t="shared" ca="1" si="6"/>
        <v>0</v>
      </c>
    </row>
    <row r="147" spans="1:5">
      <c r="A147" t="str">
        <f t="shared" si="7"/>
        <v>10</v>
      </c>
      <c r="B147">
        <f t="shared" si="8"/>
        <v>0</v>
      </c>
      <c r="C147" t="s">
        <v>83</v>
      </c>
      <c r="D147" s="19" t="s">
        <v>533</v>
      </c>
      <c r="E147">
        <f t="shared" ca="1" si="6"/>
        <v>0</v>
      </c>
    </row>
    <row r="148" spans="1:5">
      <c r="A148" t="str">
        <f t="shared" si="7"/>
        <v>11</v>
      </c>
      <c r="B148">
        <f t="shared" si="8"/>
        <v>0</v>
      </c>
      <c r="C148" t="s">
        <v>83</v>
      </c>
      <c r="D148" s="19" t="s">
        <v>534</v>
      </c>
      <c r="E148">
        <f t="shared" ca="1" si="6"/>
        <v>0</v>
      </c>
    </row>
    <row r="149" spans="1:5">
      <c r="A149" t="str">
        <f t="shared" si="7"/>
        <v>12</v>
      </c>
      <c r="B149">
        <f t="shared" si="8"/>
        <v>0</v>
      </c>
      <c r="C149" t="s">
        <v>83</v>
      </c>
      <c r="D149" s="19" t="s">
        <v>535</v>
      </c>
      <c r="E149">
        <f t="shared" ca="1" si="6"/>
        <v>0</v>
      </c>
    </row>
    <row r="150" spans="1:5">
      <c r="A150" t="str">
        <f t="shared" si="7"/>
        <v>13</v>
      </c>
      <c r="B150">
        <f t="shared" si="8"/>
        <v>0</v>
      </c>
      <c r="C150" t="s">
        <v>83</v>
      </c>
      <c r="D150" s="19" t="s">
        <v>536</v>
      </c>
      <c r="E150">
        <f t="shared" ca="1" si="6"/>
        <v>0</v>
      </c>
    </row>
    <row r="151" spans="1:5">
      <c r="A151" t="str">
        <f t="shared" si="7"/>
        <v>01</v>
      </c>
      <c r="B151">
        <f t="shared" si="8"/>
        <v>0</v>
      </c>
      <c r="C151" t="s">
        <v>86</v>
      </c>
      <c r="D151" s="19" t="s">
        <v>537</v>
      </c>
      <c r="E151">
        <f t="shared" ca="1" si="6"/>
        <v>0</v>
      </c>
    </row>
    <row r="152" spans="1:5">
      <c r="A152" t="str">
        <f t="shared" si="7"/>
        <v>02</v>
      </c>
      <c r="B152">
        <f t="shared" si="8"/>
        <v>0</v>
      </c>
      <c r="C152" t="s">
        <v>86</v>
      </c>
      <c r="D152" s="19" t="s">
        <v>538</v>
      </c>
      <c r="E152">
        <f t="shared" ca="1" si="6"/>
        <v>0</v>
      </c>
    </row>
    <row r="153" spans="1:5">
      <c r="A153" t="str">
        <f t="shared" si="7"/>
        <v>03</v>
      </c>
      <c r="B153">
        <f t="shared" si="8"/>
        <v>0</v>
      </c>
      <c r="C153" t="s">
        <v>86</v>
      </c>
      <c r="D153" s="19" t="s">
        <v>539</v>
      </c>
      <c r="E153">
        <f t="shared" ca="1" si="6"/>
        <v>0</v>
      </c>
    </row>
    <row r="154" spans="1:5">
      <c r="A154" t="str">
        <f t="shared" si="7"/>
        <v>04</v>
      </c>
      <c r="B154">
        <f t="shared" si="8"/>
        <v>0</v>
      </c>
      <c r="C154" t="s">
        <v>86</v>
      </c>
      <c r="D154" s="19" t="s">
        <v>540</v>
      </c>
      <c r="E154">
        <f t="shared" ca="1" si="6"/>
        <v>0</v>
      </c>
    </row>
    <row r="155" spans="1:5">
      <c r="A155" t="str">
        <f t="shared" si="7"/>
        <v>05</v>
      </c>
      <c r="B155">
        <f t="shared" si="8"/>
        <v>0</v>
      </c>
      <c r="C155" t="s">
        <v>86</v>
      </c>
      <c r="D155" s="19" t="s">
        <v>541</v>
      </c>
      <c r="E155">
        <f t="shared" ca="1" si="6"/>
        <v>0</v>
      </c>
    </row>
    <row r="156" spans="1:5">
      <c r="A156" t="str">
        <f t="shared" si="7"/>
        <v>06</v>
      </c>
      <c r="B156">
        <f t="shared" si="8"/>
        <v>0</v>
      </c>
      <c r="C156" t="s">
        <v>86</v>
      </c>
      <c r="D156" s="19" t="s">
        <v>542</v>
      </c>
      <c r="E156">
        <f t="shared" ca="1" si="6"/>
        <v>0</v>
      </c>
    </row>
    <row r="157" spans="1:5">
      <c r="A157" t="str">
        <f t="shared" si="7"/>
        <v>07</v>
      </c>
      <c r="B157">
        <f t="shared" si="8"/>
        <v>0</v>
      </c>
      <c r="C157" t="s">
        <v>86</v>
      </c>
      <c r="D157" s="19" t="s">
        <v>543</v>
      </c>
      <c r="E157">
        <f t="shared" ca="1" si="6"/>
        <v>0</v>
      </c>
    </row>
    <row r="158" spans="1:5">
      <c r="A158" t="str">
        <f t="shared" si="7"/>
        <v>08</v>
      </c>
      <c r="B158">
        <f t="shared" si="8"/>
        <v>0</v>
      </c>
      <c r="C158" t="s">
        <v>86</v>
      </c>
      <c r="D158" s="19" t="s">
        <v>544</v>
      </c>
      <c r="E158">
        <f t="shared" ca="1" si="6"/>
        <v>0</v>
      </c>
    </row>
    <row r="159" spans="1:5">
      <c r="A159" t="str">
        <f t="shared" si="7"/>
        <v>09</v>
      </c>
      <c r="B159">
        <f t="shared" si="8"/>
        <v>0</v>
      </c>
      <c r="C159" t="s">
        <v>86</v>
      </c>
      <c r="D159" s="19" t="s">
        <v>545</v>
      </c>
      <c r="E159">
        <f t="shared" ca="1" si="6"/>
        <v>0</v>
      </c>
    </row>
    <row r="160" spans="1:5">
      <c r="A160" t="str">
        <f t="shared" si="7"/>
        <v>10</v>
      </c>
      <c r="B160">
        <f t="shared" si="8"/>
        <v>0</v>
      </c>
      <c r="C160" t="s">
        <v>86</v>
      </c>
      <c r="D160" s="19" t="s">
        <v>546</v>
      </c>
      <c r="E160">
        <f t="shared" ca="1" si="6"/>
        <v>0</v>
      </c>
    </row>
    <row r="161" spans="1:5">
      <c r="A161" t="str">
        <f t="shared" si="7"/>
        <v>11</v>
      </c>
      <c r="B161">
        <f t="shared" si="8"/>
        <v>0</v>
      </c>
      <c r="C161" t="s">
        <v>86</v>
      </c>
      <c r="D161" s="19" t="s">
        <v>547</v>
      </c>
      <c r="E161">
        <f t="shared" ca="1" si="6"/>
        <v>0</v>
      </c>
    </row>
    <row r="162" spans="1:5">
      <c r="A162" t="str">
        <f t="shared" si="7"/>
        <v>12</v>
      </c>
      <c r="B162">
        <f t="shared" si="8"/>
        <v>0</v>
      </c>
      <c r="C162" t="s">
        <v>86</v>
      </c>
      <c r="D162" s="19" t="s">
        <v>548</v>
      </c>
      <c r="E162">
        <f t="shared" ca="1" si="6"/>
        <v>0</v>
      </c>
    </row>
    <row r="163" spans="1:5">
      <c r="A163" t="str">
        <f t="shared" si="7"/>
        <v>13</v>
      </c>
      <c r="B163">
        <f t="shared" si="8"/>
        <v>0</v>
      </c>
      <c r="C163" t="s">
        <v>86</v>
      </c>
      <c r="D163" s="19" t="s">
        <v>549</v>
      </c>
      <c r="E163">
        <f t="shared" ca="1" si="6"/>
        <v>0</v>
      </c>
    </row>
    <row r="164" spans="1:5">
      <c r="A164" t="str">
        <f t="shared" si="7"/>
        <v>01</v>
      </c>
      <c r="B164">
        <f t="shared" si="8"/>
        <v>0</v>
      </c>
      <c r="C164" t="s">
        <v>89</v>
      </c>
      <c r="D164" s="19" t="s">
        <v>550</v>
      </c>
      <c r="E164">
        <f t="shared" ca="1" si="6"/>
        <v>0</v>
      </c>
    </row>
    <row r="165" spans="1:5">
      <c r="A165" t="str">
        <f t="shared" si="7"/>
        <v>02</v>
      </c>
      <c r="B165">
        <f t="shared" si="8"/>
        <v>0</v>
      </c>
      <c r="C165" t="s">
        <v>89</v>
      </c>
      <c r="D165" s="19" t="s">
        <v>551</v>
      </c>
      <c r="E165">
        <f t="shared" ca="1" si="6"/>
        <v>0</v>
      </c>
    </row>
    <row r="166" spans="1:5">
      <c r="A166" t="str">
        <f t="shared" si="7"/>
        <v>03</v>
      </c>
      <c r="B166">
        <f t="shared" si="8"/>
        <v>0</v>
      </c>
      <c r="C166" t="s">
        <v>89</v>
      </c>
      <c r="D166" s="19" t="s">
        <v>552</v>
      </c>
      <c r="E166">
        <f t="shared" ca="1" si="6"/>
        <v>0</v>
      </c>
    </row>
    <row r="167" spans="1:5">
      <c r="A167" t="str">
        <f t="shared" si="7"/>
        <v>04</v>
      </c>
      <c r="B167">
        <f t="shared" si="8"/>
        <v>0</v>
      </c>
      <c r="C167" t="s">
        <v>89</v>
      </c>
      <c r="D167" s="19" t="s">
        <v>553</v>
      </c>
      <c r="E167">
        <f t="shared" ca="1" si="6"/>
        <v>0</v>
      </c>
    </row>
    <row r="168" spans="1:5">
      <c r="A168" t="str">
        <f t="shared" si="7"/>
        <v>05</v>
      </c>
      <c r="B168">
        <f t="shared" si="8"/>
        <v>0</v>
      </c>
      <c r="C168" t="s">
        <v>89</v>
      </c>
      <c r="D168" s="19" t="s">
        <v>554</v>
      </c>
      <c r="E168">
        <f t="shared" ca="1" si="6"/>
        <v>0</v>
      </c>
    </row>
    <row r="169" spans="1:5">
      <c r="A169" t="str">
        <f t="shared" si="7"/>
        <v>06</v>
      </c>
      <c r="B169">
        <f t="shared" si="8"/>
        <v>0</v>
      </c>
      <c r="C169" t="s">
        <v>89</v>
      </c>
      <c r="D169" s="19" t="s">
        <v>555</v>
      </c>
      <c r="E169">
        <f t="shared" ca="1" si="6"/>
        <v>0</v>
      </c>
    </row>
    <row r="170" spans="1:5">
      <c r="A170" t="str">
        <f t="shared" si="7"/>
        <v>07</v>
      </c>
      <c r="B170">
        <f t="shared" si="8"/>
        <v>0</v>
      </c>
      <c r="C170" t="s">
        <v>89</v>
      </c>
      <c r="D170" s="19" t="s">
        <v>556</v>
      </c>
      <c r="E170">
        <f t="shared" ca="1" si="6"/>
        <v>0</v>
      </c>
    </row>
    <row r="171" spans="1:5">
      <c r="A171" t="str">
        <f t="shared" si="7"/>
        <v>08</v>
      </c>
      <c r="B171">
        <f t="shared" si="8"/>
        <v>0</v>
      </c>
      <c r="C171" t="s">
        <v>89</v>
      </c>
      <c r="D171" s="19" t="s">
        <v>557</v>
      </c>
      <c r="E171">
        <f t="shared" ca="1" si="6"/>
        <v>0</v>
      </c>
    </row>
    <row r="172" spans="1:5">
      <c r="A172" t="str">
        <f t="shared" si="7"/>
        <v>09</v>
      </c>
      <c r="B172">
        <f t="shared" si="8"/>
        <v>0</v>
      </c>
      <c r="C172" t="s">
        <v>89</v>
      </c>
      <c r="D172" s="19" t="s">
        <v>558</v>
      </c>
      <c r="E172">
        <f t="shared" ca="1" si="6"/>
        <v>0</v>
      </c>
    </row>
    <row r="173" spans="1:5">
      <c r="A173" t="str">
        <f t="shared" si="7"/>
        <v>10</v>
      </c>
      <c r="B173">
        <f t="shared" si="8"/>
        <v>0</v>
      </c>
      <c r="C173" t="s">
        <v>89</v>
      </c>
      <c r="D173" s="19" t="s">
        <v>559</v>
      </c>
      <c r="E173">
        <f t="shared" ca="1" si="6"/>
        <v>0</v>
      </c>
    </row>
    <row r="174" spans="1:5">
      <c r="A174" t="str">
        <f t="shared" si="7"/>
        <v>11</v>
      </c>
      <c r="B174">
        <f t="shared" si="8"/>
        <v>0</v>
      </c>
      <c r="C174" t="s">
        <v>89</v>
      </c>
      <c r="D174" s="19" t="s">
        <v>560</v>
      </c>
      <c r="E174">
        <f t="shared" ca="1" si="6"/>
        <v>0</v>
      </c>
    </row>
    <row r="175" spans="1:5">
      <c r="A175" t="str">
        <f t="shared" si="7"/>
        <v>12</v>
      </c>
      <c r="B175">
        <f t="shared" si="8"/>
        <v>0</v>
      </c>
      <c r="C175" t="s">
        <v>89</v>
      </c>
      <c r="D175" s="19" t="s">
        <v>561</v>
      </c>
      <c r="E175">
        <f t="shared" ca="1" si="6"/>
        <v>0</v>
      </c>
    </row>
    <row r="176" spans="1:5">
      <c r="A176" t="str">
        <f t="shared" si="7"/>
        <v>13</v>
      </c>
      <c r="B176">
        <f t="shared" si="8"/>
        <v>0</v>
      </c>
      <c r="C176" t="s">
        <v>89</v>
      </c>
      <c r="D176" s="19" t="s">
        <v>562</v>
      </c>
      <c r="E176">
        <f t="shared" ca="1" si="6"/>
        <v>0</v>
      </c>
    </row>
    <row r="177" spans="1:5">
      <c r="A177" t="str">
        <f t="shared" si="7"/>
        <v>01</v>
      </c>
      <c r="B177">
        <f t="shared" si="8"/>
        <v>0</v>
      </c>
      <c r="C177" t="s">
        <v>92</v>
      </c>
      <c r="D177" s="19" t="s">
        <v>563</v>
      </c>
      <c r="E177">
        <f t="shared" ca="1" si="6"/>
        <v>0</v>
      </c>
    </row>
    <row r="178" spans="1:5">
      <c r="A178" t="str">
        <f t="shared" si="7"/>
        <v>02</v>
      </c>
      <c r="B178">
        <f t="shared" si="8"/>
        <v>0</v>
      </c>
      <c r="C178" t="s">
        <v>92</v>
      </c>
      <c r="D178" s="19" t="s">
        <v>564</v>
      </c>
      <c r="E178">
        <f t="shared" ca="1" si="6"/>
        <v>0</v>
      </c>
    </row>
    <row r="179" spans="1:5">
      <c r="A179" t="str">
        <f t="shared" si="7"/>
        <v>03</v>
      </c>
      <c r="B179">
        <f t="shared" si="8"/>
        <v>0</v>
      </c>
      <c r="C179" t="s">
        <v>92</v>
      </c>
      <c r="D179" s="19" t="s">
        <v>565</v>
      </c>
      <c r="E179">
        <f t="shared" ca="1" si="6"/>
        <v>0</v>
      </c>
    </row>
    <row r="180" spans="1:5">
      <c r="A180" t="str">
        <f t="shared" si="7"/>
        <v>04</v>
      </c>
      <c r="B180">
        <f t="shared" si="8"/>
        <v>0</v>
      </c>
      <c r="C180" t="s">
        <v>92</v>
      </c>
      <c r="D180" s="19" t="s">
        <v>566</v>
      </c>
      <c r="E180">
        <f t="shared" ca="1" si="6"/>
        <v>0</v>
      </c>
    </row>
    <row r="181" spans="1:5">
      <c r="A181" t="str">
        <f t="shared" si="7"/>
        <v>05</v>
      </c>
      <c r="B181">
        <f t="shared" si="8"/>
        <v>0</v>
      </c>
      <c r="C181" t="s">
        <v>92</v>
      </c>
      <c r="D181" s="19" t="s">
        <v>567</v>
      </c>
      <c r="E181">
        <f t="shared" ca="1" si="6"/>
        <v>0</v>
      </c>
    </row>
    <row r="182" spans="1:5">
      <c r="A182" t="str">
        <f t="shared" si="7"/>
        <v>06</v>
      </c>
      <c r="B182">
        <f t="shared" si="8"/>
        <v>0</v>
      </c>
      <c r="C182" t="s">
        <v>92</v>
      </c>
      <c r="D182" s="19" t="s">
        <v>568</v>
      </c>
      <c r="E182">
        <f t="shared" ca="1" si="6"/>
        <v>0</v>
      </c>
    </row>
    <row r="183" spans="1:5">
      <c r="A183" t="str">
        <f t="shared" si="7"/>
        <v>07</v>
      </c>
      <c r="B183">
        <f t="shared" si="8"/>
        <v>0</v>
      </c>
      <c r="C183" t="s">
        <v>92</v>
      </c>
      <c r="D183" s="19" t="s">
        <v>569</v>
      </c>
      <c r="E183">
        <f t="shared" ca="1" si="6"/>
        <v>0</v>
      </c>
    </row>
    <row r="184" spans="1:5">
      <c r="A184" t="str">
        <f t="shared" si="7"/>
        <v>08</v>
      </c>
      <c r="B184">
        <f t="shared" si="8"/>
        <v>0</v>
      </c>
      <c r="C184" t="s">
        <v>92</v>
      </c>
      <c r="D184" s="19" t="s">
        <v>570</v>
      </c>
      <c r="E184">
        <f t="shared" ca="1" si="6"/>
        <v>0</v>
      </c>
    </row>
    <row r="185" spans="1:5">
      <c r="A185" t="str">
        <f t="shared" si="7"/>
        <v>09</v>
      </c>
      <c r="B185">
        <f t="shared" si="8"/>
        <v>0</v>
      </c>
      <c r="C185" t="s">
        <v>92</v>
      </c>
      <c r="D185" s="19" t="s">
        <v>571</v>
      </c>
      <c r="E185">
        <f t="shared" ca="1" si="6"/>
        <v>0</v>
      </c>
    </row>
    <row r="186" spans="1:5">
      <c r="A186" t="str">
        <f t="shared" si="7"/>
        <v>10</v>
      </c>
      <c r="B186">
        <f t="shared" si="8"/>
        <v>0</v>
      </c>
      <c r="C186" t="s">
        <v>92</v>
      </c>
      <c r="D186" s="19" t="s">
        <v>572</v>
      </c>
      <c r="E186">
        <f t="shared" ca="1" si="6"/>
        <v>0</v>
      </c>
    </row>
    <row r="187" spans="1:5">
      <c r="A187" t="str">
        <f t="shared" si="7"/>
        <v>11</v>
      </c>
      <c r="B187">
        <f t="shared" si="8"/>
        <v>0</v>
      </c>
      <c r="C187" t="s">
        <v>92</v>
      </c>
      <c r="D187" s="19" t="s">
        <v>573</v>
      </c>
      <c r="E187">
        <f t="shared" ca="1" si="6"/>
        <v>0</v>
      </c>
    </row>
    <row r="188" spans="1:5">
      <c r="A188" t="str">
        <f t="shared" si="7"/>
        <v>12</v>
      </c>
      <c r="B188">
        <f t="shared" si="8"/>
        <v>0</v>
      </c>
      <c r="C188" t="s">
        <v>92</v>
      </c>
      <c r="D188" s="19" t="s">
        <v>574</v>
      </c>
      <c r="E188">
        <f t="shared" ca="1" si="6"/>
        <v>0</v>
      </c>
    </row>
    <row r="189" spans="1:5">
      <c r="A189" t="str">
        <f t="shared" si="7"/>
        <v>13</v>
      </c>
      <c r="B189">
        <f t="shared" si="8"/>
        <v>0</v>
      </c>
      <c r="C189" t="s">
        <v>92</v>
      </c>
      <c r="D189" s="19" t="s">
        <v>575</v>
      </c>
      <c r="E189">
        <f t="shared" ca="1" si="6"/>
        <v>0</v>
      </c>
    </row>
    <row r="190" spans="1:5">
      <c r="A190" t="str">
        <f t="shared" ref="A190:A196" si="9">MID(D190,LEN(C190)+2,LEN(D190)-LEN(C190))</f>
        <v>01</v>
      </c>
      <c r="B190" t="str">
        <f>IF(IFERROR(FIND("W",D190,1),0)&lt;&gt;0,"W",0)</f>
        <v>W</v>
      </c>
      <c r="C190" t="s">
        <v>141</v>
      </c>
      <c r="D190" t="s">
        <v>576</v>
      </c>
      <c r="E190">
        <f t="shared" ref="E190:E202" ca="1" si="10">IFERROR(IF(B190=0,VLOOKUP(C190,INDIRECT($G$4&amp;$H$4),MATCH($A190,INDIRECT($G$4&amp;$I$4),0),0),VLOOKUP(C190,INDIRECT($G$5&amp;$H$5),MATCH($A190,INDIRECT($G$5&amp;$I$5),0),FALSE)),0)</f>
        <v>0</v>
      </c>
    </row>
    <row r="191" spans="1:5">
      <c r="A191" t="str">
        <f t="shared" si="9"/>
        <v>03</v>
      </c>
      <c r="B191" t="str">
        <f t="shared" ref="B191:B235" si="11">IF(IFERROR(FIND("W",D191,1),0)&lt;&gt;0,"W",0)</f>
        <v>W</v>
      </c>
      <c r="C191" t="s">
        <v>141</v>
      </c>
      <c r="D191" t="s">
        <v>577</v>
      </c>
      <c r="E191">
        <f t="shared" ca="1" si="10"/>
        <v>0</v>
      </c>
    </row>
    <row r="192" spans="1:5">
      <c r="A192" t="str">
        <f t="shared" si="9"/>
        <v>04</v>
      </c>
      <c r="B192" t="str">
        <f t="shared" si="11"/>
        <v>W</v>
      </c>
      <c r="C192" t="s">
        <v>141</v>
      </c>
      <c r="D192" t="s">
        <v>578</v>
      </c>
      <c r="E192">
        <f t="shared" ca="1" si="10"/>
        <v>0</v>
      </c>
    </row>
    <row r="193" spans="1:5">
      <c r="A193" t="str">
        <f t="shared" si="9"/>
        <v>05</v>
      </c>
      <c r="B193" t="str">
        <f t="shared" si="11"/>
        <v>W</v>
      </c>
      <c r="C193" t="s">
        <v>141</v>
      </c>
      <c r="D193" t="s">
        <v>579</v>
      </c>
      <c r="E193">
        <f t="shared" ca="1" si="10"/>
        <v>0</v>
      </c>
    </row>
    <row r="194" spans="1:5">
      <c r="A194" t="str">
        <f t="shared" si="9"/>
        <v>06</v>
      </c>
      <c r="B194" t="str">
        <f t="shared" si="11"/>
        <v>W</v>
      </c>
      <c r="C194" t="s">
        <v>141</v>
      </c>
      <c r="D194" t="s">
        <v>580</v>
      </c>
      <c r="E194">
        <f t="shared" ca="1" si="10"/>
        <v>0</v>
      </c>
    </row>
    <row r="195" spans="1:5">
      <c r="A195" t="str">
        <f t="shared" si="9"/>
        <v>07</v>
      </c>
      <c r="B195" t="str">
        <f t="shared" si="11"/>
        <v>W</v>
      </c>
      <c r="C195" t="s">
        <v>141</v>
      </c>
      <c r="D195" t="s">
        <v>581</v>
      </c>
      <c r="E195">
        <f t="shared" ca="1" si="10"/>
        <v>0</v>
      </c>
    </row>
    <row r="196" spans="1:5">
      <c r="A196" t="str">
        <f t="shared" si="9"/>
        <v>11</v>
      </c>
      <c r="B196" t="str">
        <f t="shared" si="11"/>
        <v>W</v>
      </c>
      <c r="C196" t="s">
        <v>141</v>
      </c>
      <c r="D196" t="s">
        <v>582</v>
      </c>
      <c r="E196">
        <f t="shared" ca="1" si="10"/>
        <v>0</v>
      </c>
    </row>
    <row r="197" spans="1:5">
      <c r="A197" t="str">
        <f t="shared" ref="A197:A202" si="12">MID(D197,LEN(C197)+2,LEN(D197)-LEN(C197))</f>
        <v>02</v>
      </c>
      <c r="B197" t="str">
        <f t="shared" ref="B197:B202" si="13">IF(IFERROR(FIND("W",D197,1),0)&lt;&gt;0,"W",0)</f>
        <v>W</v>
      </c>
      <c r="C197" t="s">
        <v>141</v>
      </c>
      <c r="D197" t="s">
        <v>583</v>
      </c>
      <c r="E197">
        <f t="shared" ca="1" si="10"/>
        <v>0</v>
      </c>
    </row>
    <row r="198" spans="1:5">
      <c r="A198" t="str">
        <f t="shared" si="12"/>
        <v>08</v>
      </c>
      <c r="B198" t="str">
        <f t="shared" si="13"/>
        <v>W</v>
      </c>
      <c r="C198" t="s">
        <v>141</v>
      </c>
      <c r="D198" t="s">
        <v>584</v>
      </c>
      <c r="E198">
        <f t="shared" ca="1" si="10"/>
        <v>0</v>
      </c>
    </row>
    <row r="199" spans="1:5">
      <c r="A199" t="str">
        <f t="shared" si="12"/>
        <v>09</v>
      </c>
      <c r="B199" t="str">
        <f t="shared" si="13"/>
        <v>W</v>
      </c>
      <c r="C199" t="s">
        <v>141</v>
      </c>
      <c r="D199" t="s">
        <v>585</v>
      </c>
      <c r="E199">
        <f t="shared" ca="1" si="10"/>
        <v>0</v>
      </c>
    </row>
    <row r="200" spans="1:5">
      <c r="A200" t="str">
        <f t="shared" si="12"/>
        <v>10</v>
      </c>
      <c r="B200" t="str">
        <f t="shared" si="13"/>
        <v>W</v>
      </c>
      <c r="C200" t="s">
        <v>141</v>
      </c>
      <c r="D200" t="s">
        <v>586</v>
      </c>
      <c r="E200">
        <f t="shared" ca="1" si="10"/>
        <v>0</v>
      </c>
    </row>
    <row r="201" spans="1:5">
      <c r="A201" t="str">
        <f t="shared" si="12"/>
        <v>12</v>
      </c>
      <c r="B201" t="str">
        <f t="shared" si="13"/>
        <v>W</v>
      </c>
      <c r="C201" t="s">
        <v>141</v>
      </c>
      <c r="D201" t="s">
        <v>587</v>
      </c>
      <c r="E201">
        <f t="shared" ca="1" si="10"/>
        <v>0</v>
      </c>
    </row>
    <row r="202" spans="1:5">
      <c r="A202" t="str">
        <f t="shared" si="12"/>
        <v>13</v>
      </c>
      <c r="B202" t="str">
        <f t="shared" si="13"/>
        <v>W</v>
      </c>
      <c r="C202" t="s">
        <v>141</v>
      </c>
      <c r="D202" t="s">
        <v>588</v>
      </c>
      <c r="E202">
        <f t="shared" ca="1" si="10"/>
        <v>0</v>
      </c>
    </row>
    <row r="203" spans="1:5">
      <c r="A203" t="str">
        <f t="shared" ref="A203:A204" si="14">MID(D203,LEN(C203)+2,LEN(D203)-LEN(C203))</f>
        <v>01</v>
      </c>
      <c r="B203" t="str">
        <f t="shared" si="11"/>
        <v>W</v>
      </c>
      <c r="C203" t="s">
        <v>144</v>
      </c>
      <c r="D203" t="s">
        <v>589</v>
      </c>
      <c r="E203">
        <f t="shared" ref="E203:E320" ca="1" si="15">IFERROR(IF(B203=0,VLOOKUP(C203,INDIRECT($G$4&amp;$H$4),MATCH($A203,INDIRECT($G$4&amp;$I$4),0),0),VLOOKUP(C203,INDIRECT($G$5&amp;$H$5),MATCH($A203,INDIRECT($G$5&amp;$I$5),0),FALSE)),0)</f>
        <v>0</v>
      </c>
    </row>
    <row r="204" spans="1:5">
      <c r="A204" t="str">
        <f t="shared" si="14"/>
        <v>03</v>
      </c>
      <c r="B204" t="str">
        <f t="shared" si="11"/>
        <v>W</v>
      </c>
      <c r="C204" t="s">
        <v>144</v>
      </c>
      <c r="D204" t="s">
        <v>590</v>
      </c>
      <c r="E204">
        <f t="shared" ca="1" si="15"/>
        <v>0</v>
      </c>
    </row>
    <row r="205" spans="1:5">
      <c r="A205" t="str">
        <f t="shared" ref="A205:A235" si="16">MID(D205,LEN(C205)+2,LEN(D205)-LEN(C205))</f>
        <v>04</v>
      </c>
      <c r="B205" t="str">
        <f t="shared" si="11"/>
        <v>W</v>
      </c>
      <c r="C205" t="s">
        <v>144</v>
      </c>
      <c r="D205" t="s">
        <v>591</v>
      </c>
      <c r="E205">
        <f t="shared" ca="1" si="15"/>
        <v>0</v>
      </c>
    </row>
    <row r="206" spans="1:5">
      <c r="A206" t="str">
        <f t="shared" si="16"/>
        <v>05</v>
      </c>
      <c r="B206" t="str">
        <f t="shared" si="11"/>
        <v>W</v>
      </c>
      <c r="C206" t="s">
        <v>144</v>
      </c>
      <c r="D206" t="s">
        <v>592</v>
      </c>
      <c r="E206">
        <f t="shared" ca="1" si="15"/>
        <v>0</v>
      </c>
    </row>
    <row r="207" spans="1:5">
      <c r="A207" t="str">
        <f t="shared" si="16"/>
        <v>06</v>
      </c>
      <c r="B207" t="str">
        <f t="shared" si="11"/>
        <v>W</v>
      </c>
      <c r="C207" t="s">
        <v>144</v>
      </c>
      <c r="D207" t="s">
        <v>593</v>
      </c>
      <c r="E207">
        <f t="shared" ca="1" si="15"/>
        <v>0</v>
      </c>
    </row>
    <row r="208" spans="1:5">
      <c r="A208" t="str">
        <f t="shared" si="16"/>
        <v>07</v>
      </c>
      <c r="B208" t="str">
        <f t="shared" si="11"/>
        <v>W</v>
      </c>
      <c r="C208" t="s">
        <v>144</v>
      </c>
      <c r="D208" t="s">
        <v>594</v>
      </c>
      <c r="E208">
        <f t="shared" ca="1" si="15"/>
        <v>0</v>
      </c>
    </row>
    <row r="209" spans="1:5">
      <c r="A209" t="str">
        <f t="shared" si="16"/>
        <v>11</v>
      </c>
      <c r="B209" t="str">
        <f t="shared" si="11"/>
        <v>W</v>
      </c>
      <c r="C209" t="s">
        <v>144</v>
      </c>
      <c r="D209" t="s">
        <v>595</v>
      </c>
      <c r="E209">
        <f t="shared" ca="1" si="15"/>
        <v>0</v>
      </c>
    </row>
    <row r="210" spans="1:5">
      <c r="A210" t="str">
        <f t="shared" ref="A210:A228" si="17">MID(D210,LEN(C210)+2,LEN(D210)-LEN(C210))</f>
        <v>02</v>
      </c>
      <c r="B210" t="str">
        <f t="shared" ref="B210:B228" si="18">IF(IFERROR(FIND("W",D210,1),0)&lt;&gt;0,"W",0)</f>
        <v>W</v>
      </c>
      <c r="C210" t="s">
        <v>144</v>
      </c>
      <c r="D210" t="s">
        <v>596</v>
      </c>
      <c r="E210">
        <f t="shared" ca="1" si="15"/>
        <v>0</v>
      </c>
    </row>
    <row r="211" spans="1:5">
      <c r="A211" t="str">
        <f t="shared" si="17"/>
        <v>08</v>
      </c>
      <c r="B211" t="str">
        <f t="shared" si="18"/>
        <v>W</v>
      </c>
      <c r="C211" t="s">
        <v>144</v>
      </c>
      <c r="D211" t="s">
        <v>597</v>
      </c>
      <c r="E211">
        <f t="shared" ca="1" si="15"/>
        <v>0</v>
      </c>
    </row>
    <row r="212" spans="1:5">
      <c r="A212" t="str">
        <f t="shared" si="17"/>
        <v>09</v>
      </c>
      <c r="B212" t="str">
        <f t="shared" si="18"/>
        <v>W</v>
      </c>
      <c r="C212" t="s">
        <v>144</v>
      </c>
      <c r="D212" t="s">
        <v>598</v>
      </c>
      <c r="E212">
        <f t="shared" ca="1" si="15"/>
        <v>0</v>
      </c>
    </row>
    <row r="213" spans="1:5">
      <c r="A213" t="str">
        <f t="shared" si="17"/>
        <v>10</v>
      </c>
      <c r="B213" t="str">
        <f t="shared" si="18"/>
        <v>W</v>
      </c>
      <c r="C213" t="s">
        <v>144</v>
      </c>
      <c r="D213" t="s">
        <v>599</v>
      </c>
      <c r="E213">
        <f t="shared" ca="1" si="15"/>
        <v>0</v>
      </c>
    </row>
    <row r="214" spans="1:5">
      <c r="A214" t="str">
        <f t="shared" si="17"/>
        <v>12</v>
      </c>
      <c r="B214" t="str">
        <f t="shared" si="18"/>
        <v>W</v>
      </c>
      <c r="C214" t="s">
        <v>144</v>
      </c>
      <c r="D214" t="s">
        <v>600</v>
      </c>
      <c r="E214">
        <f t="shared" ca="1" si="15"/>
        <v>0</v>
      </c>
    </row>
    <row r="215" spans="1:5">
      <c r="A215" t="str">
        <f t="shared" si="17"/>
        <v>13</v>
      </c>
      <c r="B215" t="str">
        <f t="shared" si="18"/>
        <v>W</v>
      </c>
      <c r="C215" t="s">
        <v>144</v>
      </c>
      <c r="D215" t="s">
        <v>601</v>
      </c>
      <c r="E215">
        <f t="shared" ca="1" si="15"/>
        <v>0</v>
      </c>
    </row>
    <row r="216" spans="1:5">
      <c r="A216" t="str">
        <f t="shared" si="17"/>
        <v>01</v>
      </c>
      <c r="B216" t="str">
        <f t="shared" si="18"/>
        <v>W</v>
      </c>
      <c r="C216" t="s">
        <v>147</v>
      </c>
      <c r="D216" t="s">
        <v>602</v>
      </c>
      <c r="E216">
        <f t="shared" ca="1" si="15"/>
        <v>0</v>
      </c>
    </row>
    <row r="217" spans="1:5">
      <c r="A217" t="str">
        <f t="shared" si="17"/>
        <v>03</v>
      </c>
      <c r="B217" t="str">
        <f t="shared" si="18"/>
        <v>W</v>
      </c>
      <c r="C217" t="s">
        <v>147</v>
      </c>
      <c r="D217" t="s">
        <v>603</v>
      </c>
      <c r="E217">
        <f t="shared" ca="1" si="15"/>
        <v>0</v>
      </c>
    </row>
    <row r="218" spans="1:5">
      <c r="A218" t="str">
        <f t="shared" si="17"/>
        <v>04</v>
      </c>
      <c r="B218" t="str">
        <f t="shared" si="18"/>
        <v>W</v>
      </c>
      <c r="C218" t="s">
        <v>147</v>
      </c>
      <c r="D218" t="s">
        <v>604</v>
      </c>
      <c r="E218">
        <f t="shared" ca="1" si="15"/>
        <v>0</v>
      </c>
    </row>
    <row r="219" spans="1:5">
      <c r="A219" t="str">
        <f t="shared" si="17"/>
        <v>05</v>
      </c>
      <c r="B219" t="str">
        <f t="shared" si="18"/>
        <v>W</v>
      </c>
      <c r="C219" t="s">
        <v>147</v>
      </c>
      <c r="D219" t="s">
        <v>605</v>
      </c>
      <c r="E219">
        <f t="shared" ca="1" si="15"/>
        <v>0</v>
      </c>
    </row>
    <row r="220" spans="1:5">
      <c r="A220" t="str">
        <f t="shared" si="17"/>
        <v>06</v>
      </c>
      <c r="B220" t="str">
        <f t="shared" si="18"/>
        <v>W</v>
      </c>
      <c r="C220" t="s">
        <v>147</v>
      </c>
      <c r="D220" t="s">
        <v>606</v>
      </c>
      <c r="E220">
        <f t="shared" ca="1" si="15"/>
        <v>0</v>
      </c>
    </row>
    <row r="221" spans="1:5">
      <c r="A221" t="str">
        <f t="shared" si="17"/>
        <v>07</v>
      </c>
      <c r="B221" t="str">
        <f t="shared" si="18"/>
        <v>W</v>
      </c>
      <c r="C221" t="s">
        <v>147</v>
      </c>
      <c r="D221" t="s">
        <v>607</v>
      </c>
      <c r="E221">
        <f t="shared" ca="1" si="15"/>
        <v>0</v>
      </c>
    </row>
    <row r="222" spans="1:5">
      <c r="A222" t="str">
        <f t="shared" si="17"/>
        <v>11</v>
      </c>
      <c r="B222" t="str">
        <f t="shared" si="18"/>
        <v>W</v>
      </c>
      <c r="C222" t="s">
        <v>147</v>
      </c>
      <c r="D222" t="s">
        <v>608</v>
      </c>
      <c r="E222">
        <f t="shared" ca="1" si="15"/>
        <v>0</v>
      </c>
    </row>
    <row r="223" spans="1:5">
      <c r="A223" t="str">
        <f t="shared" si="17"/>
        <v>02</v>
      </c>
      <c r="B223" t="str">
        <f t="shared" si="18"/>
        <v>W</v>
      </c>
      <c r="C223" t="s">
        <v>147</v>
      </c>
      <c r="D223" t="s">
        <v>609</v>
      </c>
      <c r="E223">
        <f t="shared" ca="1" si="15"/>
        <v>0</v>
      </c>
    </row>
    <row r="224" spans="1:5">
      <c r="A224" t="str">
        <f t="shared" si="17"/>
        <v>08</v>
      </c>
      <c r="B224" t="str">
        <f t="shared" si="18"/>
        <v>W</v>
      </c>
      <c r="C224" t="s">
        <v>147</v>
      </c>
      <c r="D224" t="s">
        <v>610</v>
      </c>
      <c r="E224">
        <f t="shared" ca="1" si="15"/>
        <v>0</v>
      </c>
    </row>
    <row r="225" spans="1:5">
      <c r="A225" t="str">
        <f t="shared" si="17"/>
        <v>09</v>
      </c>
      <c r="B225" t="str">
        <f t="shared" si="18"/>
        <v>W</v>
      </c>
      <c r="C225" t="s">
        <v>147</v>
      </c>
      <c r="D225" t="s">
        <v>611</v>
      </c>
      <c r="E225">
        <f t="shared" ca="1" si="15"/>
        <v>0</v>
      </c>
    </row>
    <row r="226" spans="1:5">
      <c r="A226" t="str">
        <f t="shared" si="17"/>
        <v>10</v>
      </c>
      <c r="B226" t="str">
        <f t="shared" si="18"/>
        <v>W</v>
      </c>
      <c r="C226" t="s">
        <v>147</v>
      </c>
      <c r="D226" t="s">
        <v>612</v>
      </c>
      <c r="E226">
        <f t="shared" ca="1" si="15"/>
        <v>0</v>
      </c>
    </row>
    <row r="227" spans="1:5">
      <c r="A227" t="str">
        <f t="shared" si="17"/>
        <v>12</v>
      </c>
      <c r="B227" t="str">
        <f t="shared" si="18"/>
        <v>W</v>
      </c>
      <c r="C227" t="s">
        <v>147</v>
      </c>
      <c r="D227" t="s">
        <v>613</v>
      </c>
      <c r="E227">
        <f t="shared" ca="1" si="15"/>
        <v>0</v>
      </c>
    </row>
    <row r="228" spans="1:5">
      <c r="A228" t="str">
        <f t="shared" si="17"/>
        <v>13</v>
      </c>
      <c r="B228" t="str">
        <f t="shared" si="18"/>
        <v>W</v>
      </c>
      <c r="C228" t="s">
        <v>147</v>
      </c>
      <c r="D228" t="s">
        <v>614</v>
      </c>
      <c r="E228">
        <f t="shared" ca="1" si="15"/>
        <v>0</v>
      </c>
    </row>
    <row r="229" spans="1:5">
      <c r="A229" t="str">
        <f t="shared" si="16"/>
        <v>01</v>
      </c>
      <c r="B229" t="str">
        <f t="shared" si="11"/>
        <v>W</v>
      </c>
      <c r="C229" t="s">
        <v>155</v>
      </c>
      <c r="D229" t="s">
        <v>615</v>
      </c>
      <c r="E229">
        <f t="shared" ca="1" si="15"/>
        <v>0</v>
      </c>
    </row>
    <row r="230" spans="1:5">
      <c r="A230" t="str">
        <f t="shared" si="16"/>
        <v>03</v>
      </c>
      <c r="B230" t="str">
        <f t="shared" si="11"/>
        <v>W</v>
      </c>
      <c r="C230" t="s">
        <v>155</v>
      </c>
      <c r="D230" t="s">
        <v>616</v>
      </c>
      <c r="E230">
        <f t="shared" ca="1" si="15"/>
        <v>0</v>
      </c>
    </row>
    <row r="231" spans="1:5">
      <c r="A231" t="str">
        <f t="shared" si="16"/>
        <v>04</v>
      </c>
      <c r="B231" t="str">
        <f t="shared" si="11"/>
        <v>W</v>
      </c>
      <c r="C231" t="s">
        <v>155</v>
      </c>
      <c r="D231" t="s">
        <v>617</v>
      </c>
      <c r="E231">
        <f t="shared" ca="1" si="15"/>
        <v>0</v>
      </c>
    </row>
    <row r="232" spans="1:5">
      <c r="A232" t="str">
        <f t="shared" si="16"/>
        <v>05</v>
      </c>
      <c r="B232" t="str">
        <f t="shared" si="11"/>
        <v>W</v>
      </c>
      <c r="C232" t="s">
        <v>155</v>
      </c>
      <c r="D232" t="s">
        <v>618</v>
      </c>
      <c r="E232">
        <f t="shared" ca="1" si="15"/>
        <v>0</v>
      </c>
    </row>
    <row r="233" spans="1:5">
      <c r="A233" t="str">
        <f t="shared" si="16"/>
        <v>06</v>
      </c>
      <c r="B233" t="str">
        <f t="shared" si="11"/>
        <v>W</v>
      </c>
      <c r="C233" t="s">
        <v>155</v>
      </c>
      <c r="D233" t="s">
        <v>619</v>
      </c>
      <c r="E233">
        <f t="shared" ca="1" si="15"/>
        <v>0</v>
      </c>
    </row>
    <row r="234" spans="1:5">
      <c r="A234" t="str">
        <f t="shared" si="16"/>
        <v>07</v>
      </c>
      <c r="B234" t="str">
        <f t="shared" si="11"/>
        <v>W</v>
      </c>
      <c r="C234" t="s">
        <v>155</v>
      </c>
      <c r="D234" t="s">
        <v>620</v>
      </c>
      <c r="E234">
        <f t="shared" ca="1" si="15"/>
        <v>0</v>
      </c>
    </row>
    <row r="235" spans="1:5">
      <c r="A235" t="str">
        <f t="shared" si="16"/>
        <v>11</v>
      </c>
      <c r="B235" t="str">
        <f t="shared" si="11"/>
        <v>W</v>
      </c>
      <c r="C235" t="s">
        <v>155</v>
      </c>
      <c r="D235" t="s">
        <v>621</v>
      </c>
      <c r="E235">
        <f t="shared" ca="1" si="15"/>
        <v>0</v>
      </c>
    </row>
    <row r="236" spans="1:5">
      <c r="A236" t="str">
        <f t="shared" ref="A236:A299" si="19">MID(D236,LEN(C236)+2,LEN(D236)-LEN(C236))</f>
        <v>02</v>
      </c>
      <c r="B236" t="str">
        <f t="shared" ref="B236:B299" si="20">IF(IFERROR(FIND("W",D236,1),0)&lt;&gt;0,"W",0)</f>
        <v>W</v>
      </c>
      <c r="C236" t="s">
        <v>155</v>
      </c>
      <c r="D236" t="s">
        <v>622</v>
      </c>
      <c r="E236">
        <f t="shared" ca="1" si="15"/>
        <v>0</v>
      </c>
    </row>
    <row r="237" spans="1:5">
      <c r="A237" t="str">
        <f t="shared" si="19"/>
        <v>08</v>
      </c>
      <c r="B237" t="str">
        <f t="shared" si="20"/>
        <v>W</v>
      </c>
      <c r="C237" t="s">
        <v>155</v>
      </c>
      <c r="D237" t="s">
        <v>623</v>
      </c>
      <c r="E237">
        <f t="shared" ca="1" si="15"/>
        <v>0</v>
      </c>
    </row>
    <row r="238" spans="1:5">
      <c r="A238" t="str">
        <f t="shared" si="19"/>
        <v>09</v>
      </c>
      <c r="B238" t="str">
        <f t="shared" si="20"/>
        <v>W</v>
      </c>
      <c r="C238" t="s">
        <v>155</v>
      </c>
      <c r="D238" t="s">
        <v>624</v>
      </c>
      <c r="E238">
        <f t="shared" ca="1" si="15"/>
        <v>0</v>
      </c>
    </row>
    <row r="239" spans="1:5">
      <c r="A239" t="str">
        <f t="shared" si="19"/>
        <v>10</v>
      </c>
      <c r="B239" t="str">
        <f t="shared" si="20"/>
        <v>W</v>
      </c>
      <c r="C239" t="s">
        <v>155</v>
      </c>
      <c r="D239" t="s">
        <v>625</v>
      </c>
      <c r="E239">
        <f t="shared" ca="1" si="15"/>
        <v>0</v>
      </c>
    </row>
    <row r="240" spans="1:5">
      <c r="A240" t="str">
        <f t="shared" si="19"/>
        <v>12</v>
      </c>
      <c r="B240" t="str">
        <f t="shared" si="20"/>
        <v>W</v>
      </c>
      <c r="C240" t="s">
        <v>155</v>
      </c>
      <c r="D240" t="s">
        <v>626</v>
      </c>
      <c r="E240">
        <f t="shared" ca="1" si="15"/>
        <v>0</v>
      </c>
    </row>
    <row r="241" spans="1:5">
      <c r="A241" t="str">
        <f t="shared" si="19"/>
        <v>13</v>
      </c>
      <c r="B241" t="str">
        <f t="shared" si="20"/>
        <v>W</v>
      </c>
      <c r="C241" t="s">
        <v>155</v>
      </c>
      <c r="D241" t="s">
        <v>627</v>
      </c>
      <c r="E241">
        <f t="shared" ca="1" si="15"/>
        <v>0</v>
      </c>
    </row>
    <row r="242" spans="1:5">
      <c r="A242" t="str">
        <f t="shared" si="19"/>
        <v>01</v>
      </c>
      <c r="B242" t="str">
        <f t="shared" si="20"/>
        <v>W</v>
      </c>
      <c r="C242" t="s">
        <v>159</v>
      </c>
      <c r="D242" t="s">
        <v>628</v>
      </c>
      <c r="E242">
        <f t="shared" ca="1" si="15"/>
        <v>0</v>
      </c>
    </row>
    <row r="243" spans="1:5">
      <c r="A243" t="str">
        <f t="shared" si="19"/>
        <v>03</v>
      </c>
      <c r="B243" t="str">
        <f t="shared" si="20"/>
        <v>W</v>
      </c>
      <c r="C243" t="s">
        <v>159</v>
      </c>
      <c r="D243" t="s">
        <v>629</v>
      </c>
      <c r="E243">
        <f t="shared" ca="1" si="15"/>
        <v>0</v>
      </c>
    </row>
    <row r="244" spans="1:5">
      <c r="A244" t="str">
        <f t="shared" si="19"/>
        <v>04</v>
      </c>
      <c r="B244" t="str">
        <f t="shared" si="20"/>
        <v>W</v>
      </c>
      <c r="C244" t="s">
        <v>159</v>
      </c>
      <c r="D244" t="s">
        <v>630</v>
      </c>
      <c r="E244">
        <f t="shared" ca="1" si="15"/>
        <v>0</v>
      </c>
    </row>
    <row r="245" spans="1:5">
      <c r="A245" t="str">
        <f t="shared" si="19"/>
        <v>05</v>
      </c>
      <c r="B245" t="str">
        <f t="shared" si="20"/>
        <v>W</v>
      </c>
      <c r="C245" t="s">
        <v>159</v>
      </c>
      <c r="D245" t="s">
        <v>631</v>
      </c>
      <c r="E245">
        <f t="shared" ca="1" si="15"/>
        <v>0</v>
      </c>
    </row>
    <row r="246" spans="1:5">
      <c r="A246" t="str">
        <f t="shared" si="19"/>
        <v>06</v>
      </c>
      <c r="B246" t="str">
        <f t="shared" si="20"/>
        <v>W</v>
      </c>
      <c r="C246" t="s">
        <v>159</v>
      </c>
      <c r="D246" t="s">
        <v>632</v>
      </c>
      <c r="E246">
        <f t="shared" ca="1" si="15"/>
        <v>0</v>
      </c>
    </row>
    <row r="247" spans="1:5">
      <c r="A247" t="str">
        <f t="shared" si="19"/>
        <v>07</v>
      </c>
      <c r="B247" t="str">
        <f t="shared" si="20"/>
        <v>W</v>
      </c>
      <c r="C247" t="s">
        <v>159</v>
      </c>
      <c r="D247" t="s">
        <v>633</v>
      </c>
      <c r="E247">
        <f t="shared" ca="1" si="15"/>
        <v>0</v>
      </c>
    </row>
    <row r="248" spans="1:5">
      <c r="A248" t="str">
        <f t="shared" si="19"/>
        <v>11</v>
      </c>
      <c r="B248" t="str">
        <f t="shared" si="20"/>
        <v>W</v>
      </c>
      <c r="C248" t="s">
        <v>159</v>
      </c>
      <c r="D248" t="s">
        <v>634</v>
      </c>
      <c r="E248">
        <f t="shared" ca="1" si="15"/>
        <v>0</v>
      </c>
    </row>
    <row r="249" spans="1:5">
      <c r="A249" t="str">
        <f t="shared" si="19"/>
        <v>02</v>
      </c>
      <c r="B249" t="str">
        <f t="shared" si="20"/>
        <v>W</v>
      </c>
      <c r="C249" t="s">
        <v>159</v>
      </c>
      <c r="D249" t="s">
        <v>635</v>
      </c>
      <c r="E249">
        <f t="shared" ca="1" si="15"/>
        <v>0</v>
      </c>
    </row>
    <row r="250" spans="1:5">
      <c r="A250" t="str">
        <f t="shared" si="19"/>
        <v>08</v>
      </c>
      <c r="B250" t="str">
        <f t="shared" si="20"/>
        <v>W</v>
      </c>
      <c r="C250" t="s">
        <v>159</v>
      </c>
      <c r="D250" t="s">
        <v>636</v>
      </c>
      <c r="E250">
        <f t="shared" ca="1" si="15"/>
        <v>0</v>
      </c>
    </row>
    <row r="251" spans="1:5">
      <c r="A251" t="str">
        <f t="shared" si="19"/>
        <v>09</v>
      </c>
      <c r="B251" t="str">
        <f t="shared" si="20"/>
        <v>W</v>
      </c>
      <c r="C251" t="s">
        <v>159</v>
      </c>
      <c r="D251" t="s">
        <v>637</v>
      </c>
      <c r="E251">
        <f t="shared" ca="1" si="15"/>
        <v>0</v>
      </c>
    </row>
    <row r="252" spans="1:5">
      <c r="A252" t="str">
        <f t="shared" si="19"/>
        <v>10</v>
      </c>
      <c r="B252" t="str">
        <f t="shared" si="20"/>
        <v>W</v>
      </c>
      <c r="C252" t="s">
        <v>159</v>
      </c>
      <c r="D252" t="s">
        <v>638</v>
      </c>
      <c r="E252">
        <f t="shared" ca="1" si="15"/>
        <v>0</v>
      </c>
    </row>
    <row r="253" spans="1:5">
      <c r="A253" t="str">
        <f t="shared" si="19"/>
        <v>12</v>
      </c>
      <c r="B253" t="str">
        <f t="shared" si="20"/>
        <v>W</v>
      </c>
      <c r="C253" t="s">
        <v>159</v>
      </c>
      <c r="D253" t="s">
        <v>639</v>
      </c>
      <c r="E253">
        <f t="shared" ca="1" si="15"/>
        <v>0</v>
      </c>
    </row>
    <row r="254" spans="1:5">
      <c r="A254" t="str">
        <f t="shared" si="19"/>
        <v>13</v>
      </c>
      <c r="B254" t="str">
        <f t="shared" si="20"/>
        <v>W</v>
      </c>
      <c r="C254" t="s">
        <v>159</v>
      </c>
      <c r="D254" t="s">
        <v>640</v>
      </c>
      <c r="E254">
        <f t="shared" ca="1" si="15"/>
        <v>0</v>
      </c>
    </row>
    <row r="255" spans="1:5">
      <c r="A255" t="str">
        <f t="shared" si="19"/>
        <v>01</v>
      </c>
      <c r="B255" t="str">
        <f t="shared" si="20"/>
        <v>W</v>
      </c>
      <c r="C255" t="s">
        <v>162</v>
      </c>
      <c r="D255" t="s">
        <v>641</v>
      </c>
      <c r="E255">
        <f t="shared" ca="1" si="15"/>
        <v>0</v>
      </c>
    </row>
    <row r="256" spans="1:5">
      <c r="A256" t="str">
        <f t="shared" si="19"/>
        <v>03</v>
      </c>
      <c r="B256" t="str">
        <f t="shared" si="20"/>
        <v>W</v>
      </c>
      <c r="C256" t="s">
        <v>162</v>
      </c>
      <c r="D256" t="s">
        <v>642</v>
      </c>
      <c r="E256">
        <f t="shared" ca="1" si="15"/>
        <v>0</v>
      </c>
    </row>
    <row r="257" spans="1:5">
      <c r="A257" t="str">
        <f t="shared" si="19"/>
        <v>04</v>
      </c>
      <c r="B257" t="str">
        <f t="shared" si="20"/>
        <v>W</v>
      </c>
      <c r="C257" t="s">
        <v>162</v>
      </c>
      <c r="D257" t="s">
        <v>643</v>
      </c>
      <c r="E257">
        <f t="shared" ca="1" si="15"/>
        <v>0</v>
      </c>
    </row>
    <row r="258" spans="1:5">
      <c r="A258" t="str">
        <f t="shared" si="19"/>
        <v>05</v>
      </c>
      <c r="B258" t="str">
        <f t="shared" si="20"/>
        <v>W</v>
      </c>
      <c r="C258" t="s">
        <v>162</v>
      </c>
      <c r="D258" t="s">
        <v>644</v>
      </c>
      <c r="E258">
        <f t="shared" ca="1" si="15"/>
        <v>0</v>
      </c>
    </row>
    <row r="259" spans="1:5">
      <c r="A259" t="str">
        <f t="shared" si="19"/>
        <v>06</v>
      </c>
      <c r="B259" t="str">
        <f t="shared" si="20"/>
        <v>W</v>
      </c>
      <c r="C259" t="s">
        <v>162</v>
      </c>
      <c r="D259" t="s">
        <v>645</v>
      </c>
      <c r="E259">
        <f t="shared" ca="1" si="15"/>
        <v>0</v>
      </c>
    </row>
    <row r="260" spans="1:5">
      <c r="A260" t="str">
        <f t="shared" si="19"/>
        <v>07</v>
      </c>
      <c r="B260" t="str">
        <f t="shared" si="20"/>
        <v>W</v>
      </c>
      <c r="C260" t="s">
        <v>162</v>
      </c>
      <c r="D260" t="s">
        <v>646</v>
      </c>
      <c r="E260">
        <f t="shared" ca="1" si="15"/>
        <v>0</v>
      </c>
    </row>
    <row r="261" spans="1:5">
      <c r="A261" t="str">
        <f t="shared" si="19"/>
        <v>11</v>
      </c>
      <c r="B261" t="str">
        <f t="shared" si="20"/>
        <v>W</v>
      </c>
      <c r="C261" t="s">
        <v>162</v>
      </c>
      <c r="D261" t="s">
        <v>647</v>
      </c>
      <c r="E261">
        <f t="shared" ca="1" si="15"/>
        <v>0</v>
      </c>
    </row>
    <row r="262" spans="1:5">
      <c r="A262" t="str">
        <f t="shared" si="19"/>
        <v>02</v>
      </c>
      <c r="B262" t="str">
        <f t="shared" si="20"/>
        <v>W</v>
      </c>
      <c r="C262" t="s">
        <v>162</v>
      </c>
      <c r="D262" t="s">
        <v>648</v>
      </c>
      <c r="E262">
        <f t="shared" ca="1" si="15"/>
        <v>0</v>
      </c>
    </row>
    <row r="263" spans="1:5">
      <c r="A263" t="str">
        <f t="shared" si="19"/>
        <v>08</v>
      </c>
      <c r="B263" t="str">
        <f t="shared" si="20"/>
        <v>W</v>
      </c>
      <c r="C263" t="s">
        <v>162</v>
      </c>
      <c r="D263" t="s">
        <v>649</v>
      </c>
      <c r="E263">
        <f t="shared" ca="1" si="15"/>
        <v>0</v>
      </c>
    </row>
    <row r="264" spans="1:5">
      <c r="A264" t="str">
        <f t="shared" si="19"/>
        <v>09</v>
      </c>
      <c r="B264" t="str">
        <f t="shared" si="20"/>
        <v>W</v>
      </c>
      <c r="C264" t="s">
        <v>162</v>
      </c>
      <c r="D264" t="s">
        <v>650</v>
      </c>
      <c r="E264">
        <f t="shared" ca="1" si="15"/>
        <v>0</v>
      </c>
    </row>
    <row r="265" spans="1:5">
      <c r="A265" t="str">
        <f t="shared" si="19"/>
        <v>10</v>
      </c>
      <c r="B265" t="str">
        <f t="shared" si="20"/>
        <v>W</v>
      </c>
      <c r="C265" t="s">
        <v>162</v>
      </c>
      <c r="D265" t="s">
        <v>651</v>
      </c>
      <c r="E265">
        <f t="shared" ca="1" si="15"/>
        <v>0</v>
      </c>
    </row>
    <row r="266" spans="1:5">
      <c r="A266" t="str">
        <f t="shared" si="19"/>
        <v>12</v>
      </c>
      <c r="B266" t="str">
        <f t="shared" si="20"/>
        <v>W</v>
      </c>
      <c r="C266" t="s">
        <v>162</v>
      </c>
      <c r="D266" t="s">
        <v>652</v>
      </c>
      <c r="E266">
        <f t="shared" ca="1" si="15"/>
        <v>0</v>
      </c>
    </row>
    <row r="267" spans="1:5">
      <c r="A267" t="str">
        <f t="shared" si="19"/>
        <v>13</v>
      </c>
      <c r="B267" t="str">
        <f t="shared" si="20"/>
        <v>W</v>
      </c>
      <c r="C267" t="s">
        <v>162</v>
      </c>
      <c r="D267" t="s">
        <v>653</v>
      </c>
      <c r="E267">
        <f t="shared" ca="1" si="15"/>
        <v>0</v>
      </c>
    </row>
    <row r="268" spans="1:5">
      <c r="A268" t="str">
        <f t="shared" si="19"/>
        <v>01</v>
      </c>
      <c r="B268" t="str">
        <f t="shared" si="20"/>
        <v>W</v>
      </c>
      <c r="C268" t="s">
        <v>164</v>
      </c>
      <c r="D268" t="s">
        <v>654</v>
      </c>
      <c r="E268">
        <f t="shared" ca="1" si="15"/>
        <v>0</v>
      </c>
    </row>
    <row r="269" spans="1:5">
      <c r="A269" t="str">
        <f t="shared" si="19"/>
        <v>03</v>
      </c>
      <c r="B269" t="str">
        <f t="shared" si="20"/>
        <v>W</v>
      </c>
      <c r="C269" t="s">
        <v>164</v>
      </c>
      <c r="D269" t="s">
        <v>655</v>
      </c>
      <c r="E269">
        <f t="shared" ca="1" si="15"/>
        <v>0</v>
      </c>
    </row>
    <row r="270" spans="1:5">
      <c r="A270" t="str">
        <f t="shared" si="19"/>
        <v>04</v>
      </c>
      <c r="B270" t="str">
        <f t="shared" si="20"/>
        <v>W</v>
      </c>
      <c r="C270" t="s">
        <v>164</v>
      </c>
      <c r="D270" t="s">
        <v>656</v>
      </c>
      <c r="E270">
        <f t="shared" ca="1" si="15"/>
        <v>0</v>
      </c>
    </row>
    <row r="271" spans="1:5">
      <c r="A271" t="str">
        <f t="shared" si="19"/>
        <v>05</v>
      </c>
      <c r="B271" t="str">
        <f t="shared" si="20"/>
        <v>W</v>
      </c>
      <c r="C271" t="s">
        <v>164</v>
      </c>
      <c r="D271" t="s">
        <v>657</v>
      </c>
      <c r="E271">
        <f t="shared" ca="1" si="15"/>
        <v>0</v>
      </c>
    </row>
    <row r="272" spans="1:5">
      <c r="A272" t="str">
        <f t="shared" si="19"/>
        <v>06</v>
      </c>
      <c r="B272" t="str">
        <f t="shared" si="20"/>
        <v>W</v>
      </c>
      <c r="C272" t="s">
        <v>164</v>
      </c>
      <c r="D272" t="s">
        <v>658</v>
      </c>
      <c r="E272">
        <f t="shared" ca="1" si="15"/>
        <v>0</v>
      </c>
    </row>
    <row r="273" spans="1:5">
      <c r="A273" t="str">
        <f t="shared" si="19"/>
        <v>07</v>
      </c>
      <c r="B273" t="str">
        <f t="shared" si="20"/>
        <v>W</v>
      </c>
      <c r="C273" t="s">
        <v>164</v>
      </c>
      <c r="D273" t="s">
        <v>659</v>
      </c>
      <c r="E273">
        <f t="shared" ca="1" si="15"/>
        <v>0</v>
      </c>
    </row>
    <row r="274" spans="1:5">
      <c r="A274" t="str">
        <f t="shared" si="19"/>
        <v>11</v>
      </c>
      <c r="B274" t="str">
        <f t="shared" si="20"/>
        <v>W</v>
      </c>
      <c r="C274" t="s">
        <v>164</v>
      </c>
      <c r="D274" t="s">
        <v>660</v>
      </c>
      <c r="E274">
        <f t="shared" ca="1" si="15"/>
        <v>0</v>
      </c>
    </row>
    <row r="275" spans="1:5">
      <c r="A275" t="str">
        <f t="shared" si="19"/>
        <v>02</v>
      </c>
      <c r="B275" t="str">
        <f t="shared" si="20"/>
        <v>W</v>
      </c>
      <c r="C275" t="s">
        <v>164</v>
      </c>
      <c r="D275" t="s">
        <v>661</v>
      </c>
      <c r="E275">
        <f t="shared" ca="1" si="15"/>
        <v>0</v>
      </c>
    </row>
    <row r="276" spans="1:5">
      <c r="A276" t="str">
        <f t="shared" si="19"/>
        <v>08</v>
      </c>
      <c r="B276" t="str">
        <f t="shared" si="20"/>
        <v>W</v>
      </c>
      <c r="C276" t="s">
        <v>164</v>
      </c>
      <c r="D276" t="s">
        <v>662</v>
      </c>
      <c r="E276">
        <f t="shared" ca="1" si="15"/>
        <v>0</v>
      </c>
    </row>
    <row r="277" spans="1:5">
      <c r="A277" t="str">
        <f t="shared" si="19"/>
        <v>09</v>
      </c>
      <c r="B277" t="str">
        <f t="shared" si="20"/>
        <v>W</v>
      </c>
      <c r="C277" t="s">
        <v>164</v>
      </c>
      <c r="D277" t="s">
        <v>663</v>
      </c>
      <c r="E277">
        <f t="shared" ca="1" si="15"/>
        <v>0</v>
      </c>
    </row>
    <row r="278" spans="1:5">
      <c r="A278" t="str">
        <f t="shared" si="19"/>
        <v>10</v>
      </c>
      <c r="B278" t="str">
        <f t="shared" si="20"/>
        <v>W</v>
      </c>
      <c r="C278" t="s">
        <v>164</v>
      </c>
      <c r="D278" t="s">
        <v>664</v>
      </c>
      <c r="E278">
        <f t="shared" ca="1" si="15"/>
        <v>0</v>
      </c>
    </row>
    <row r="279" spans="1:5">
      <c r="A279" t="str">
        <f t="shared" si="19"/>
        <v>12</v>
      </c>
      <c r="B279" t="str">
        <f t="shared" si="20"/>
        <v>W</v>
      </c>
      <c r="C279" t="s">
        <v>164</v>
      </c>
      <c r="D279" t="s">
        <v>665</v>
      </c>
      <c r="E279">
        <f t="shared" ca="1" si="15"/>
        <v>0</v>
      </c>
    </row>
    <row r="280" spans="1:5">
      <c r="A280" t="str">
        <f t="shared" si="19"/>
        <v>13</v>
      </c>
      <c r="B280" t="str">
        <f t="shared" si="20"/>
        <v>W</v>
      </c>
      <c r="C280" t="s">
        <v>164</v>
      </c>
      <c r="D280" t="s">
        <v>666</v>
      </c>
      <c r="E280">
        <f t="shared" ca="1" si="15"/>
        <v>0</v>
      </c>
    </row>
    <row r="281" spans="1:5">
      <c r="A281" t="str">
        <f t="shared" si="19"/>
        <v>01</v>
      </c>
      <c r="B281" t="str">
        <f t="shared" si="20"/>
        <v>W</v>
      </c>
      <c r="C281" t="s">
        <v>169</v>
      </c>
      <c r="D281" t="s">
        <v>667</v>
      </c>
      <c r="E281">
        <f t="shared" ca="1" si="15"/>
        <v>0</v>
      </c>
    </row>
    <row r="282" spans="1:5">
      <c r="A282" t="str">
        <f t="shared" si="19"/>
        <v>03</v>
      </c>
      <c r="B282" t="str">
        <f t="shared" si="20"/>
        <v>W</v>
      </c>
      <c r="C282" t="s">
        <v>169</v>
      </c>
      <c r="D282" t="s">
        <v>668</v>
      </c>
      <c r="E282">
        <f t="shared" ca="1" si="15"/>
        <v>0</v>
      </c>
    </row>
    <row r="283" spans="1:5">
      <c r="A283" t="str">
        <f t="shared" si="19"/>
        <v>04</v>
      </c>
      <c r="B283" t="str">
        <f t="shared" si="20"/>
        <v>W</v>
      </c>
      <c r="C283" t="s">
        <v>169</v>
      </c>
      <c r="D283" t="s">
        <v>669</v>
      </c>
      <c r="E283">
        <f t="shared" ca="1" si="15"/>
        <v>0</v>
      </c>
    </row>
    <row r="284" spans="1:5">
      <c r="A284" t="str">
        <f t="shared" si="19"/>
        <v>05</v>
      </c>
      <c r="B284" t="str">
        <f t="shared" si="20"/>
        <v>W</v>
      </c>
      <c r="C284" t="s">
        <v>169</v>
      </c>
      <c r="D284" t="s">
        <v>670</v>
      </c>
      <c r="E284">
        <f t="shared" ca="1" si="15"/>
        <v>0</v>
      </c>
    </row>
    <row r="285" spans="1:5">
      <c r="A285" t="str">
        <f t="shared" si="19"/>
        <v>06</v>
      </c>
      <c r="B285" t="str">
        <f t="shared" si="20"/>
        <v>W</v>
      </c>
      <c r="C285" t="s">
        <v>169</v>
      </c>
      <c r="D285" t="s">
        <v>671</v>
      </c>
      <c r="E285">
        <f t="shared" ca="1" si="15"/>
        <v>0</v>
      </c>
    </row>
    <row r="286" spans="1:5">
      <c r="A286" t="str">
        <f t="shared" si="19"/>
        <v>07</v>
      </c>
      <c r="B286" t="str">
        <f t="shared" si="20"/>
        <v>W</v>
      </c>
      <c r="C286" t="s">
        <v>169</v>
      </c>
      <c r="D286" t="s">
        <v>672</v>
      </c>
      <c r="E286">
        <f t="shared" ca="1" si="15"/>
        <v>0</v>
      </c>
    </row>
    <row r="287" spans="1:5">
      <c r="A287" t="str">
        <f t="shared" si="19"/>
        <v>11</v>
      </c>
      <c r="B287" t="str">
        <f t="shared" si="20"/>
        <v>W</v>
      </c>
      <c r="C287" t="s">
        <v>169</v>
      </c>
      <c r="D287" t="s">
        <v>673</v>
      </c>
      <c r="E287">
        <f t="shared" ca="1" si="15"/>
        <v>0</v>
      </c>
    </row>
    <row r="288" spans="1:5">
      <c r="A288" t="str">
        <f t="shared" si="19"/>
        <v>02</v>
      </c>
      <c r="B288" t="str">
        <f t="shared" si="20"/>
        <v>W</v>
      </c>
      <c r="C288" t="s">
        <v>169</v>
      </c>
      <c r="D288" t="s">
        <v>674</v>
      </c>
      <c r="E288">
        <f t="shared" ca="1" si="15"/>
        <v>0</v>
      </c>
    </row>
    <row r="289" spans="1:5">
      <c r="A289" t="str">
        <f t="shared" si="19"/>
        <v>08</v>
      </c>
      <c r="B289" t="str">
        <f t="shared" si="20"/>
        <v>W</v>
      </c>
      <c r="C289" t="s">
        <v>169</v>
      </c>
      <c r="D289" t="s">
        <v>675</v>
      </c>
      <c r="E289">
        <f t="shared" ca="1" si="15"/>
        <v>0</v>
      </c>
    </row>
    <row r="290" spans="1:5">
      <c r="A290" t="str">
        <f t="shared" si="19"/>
        <v>09</v>
      </c>
      <c r="B290" t="str">
        <f t="shared" si="20"/>
        <v>W</v>
      </c>
      <c r="C290" t="s">
        <v>169</v>
      </c>
      <c r="D290" t="s">
        <v>676</v>
      </c>
      <c r="E290">
        <f t="shared" ca="1" si="15"/>
        <v>0</v>
      </c>
    </row>
    <row r="291" spans="1:5">
      <c r="A291" t="str">
        <f t="shared" si="19"/>
        <v>10</v>
      </c>
      <c r="B291" t="str">
        <f t="shared" si="20"/>
        <v>W</v>
      </c>
      <c r="C291" t="s">
        <v>169</v>
      </c>
      <c r="D291" t="s">
        <v>677</v>
      </c>
      <c r="E291">
        <f t="shared" ca="1" si="15"/>
        <v>0</v>
      </c>
    </row>
    <row r="292" spans="1:5">
      <c r="A292" t="str">
        <f t="shared" si="19"/>
        <v>12</v>
      </c>
      <c r="B292" t="str">
        <f t="shared" si="20"/>
        <v>W</v>
      </c>
      <c r="C292" t="s">
        <v>169</v>
      </c>
      <c r="D292" t="s">
        <v>678</v>
      </c>
      <c r="E292">
        <f t="shared" ca="1" si="15"/>
        <v>0</v>
      </c>
    </row>
    <row r="293" spans="1:5">
      <c r="A293" t="str">
        <f t="shared" si="19"/>
        <v>13</v>
      </c>
      <c r="B293" t="str">
        <f t="shared" si="20"/>
        <v>W</v>
      </c>
      <c r="C293" t="s">
        <v>169</v>
      </c>
      <c r="D293" t="s">
        <v>679</v>
      </c>
      <c r="E293">
        <f t="shared" ca="1" si="15"/>
        <v>0</v>
      </c>
    </row>
    <row r="294" spans="1:5">
      <c r="A294" t="str">
        <f t="shared" si="19"/>
        <v>01</v>
      </c>
      <c r="B294" t="str">
        <f t="shared" si="20"/>
        <v>W</v>
      </c>
      <c r="C294" t="s">
        <v>172</v>
      </c>
      <c r="D294" t="s">
        <v>680</v>
      </c>
      <c r="E294">
        <f t="shared" ca="1" si="15"/>
        <v>0</v>
      </c>
    </row>
    <row r="295" spans="1:5">
      <c r="A295" t="str">
        <f t="shared" si="19"/>
        <v>03</v>
      </c>
      <c r="B295" t="str">
        <f t="shared" si="20"/>
        <v>W</v>
      </c>
      <c r="C295" t="s">
        <v>172</v>
      </c>
      <c r="D295" t="s">
        <v>681</v>
      </c>
      <c r="E295">
        <f t="shared" ca="1" si="15"/>
        <v>0</v>
      </c>
    </row>
    <row r="296" spans="1:5">
      <c r="A296" t="str">
        <f t="shared" si="19"/>
        <v>04</v>
      </c>
      <c r="B296" t="str">
        <f t="shared" si="20"/>
        <v>W</v>
      </c>
      <c r="C296" t="s">
        <v>172</v>
      </c>
      <c r="D296" t="s">
        <v>682</v>
      </c>
      <c r="E296">
        <f t="shared" ca="1" si="15"/>
        <v>0</v>
      </c>
    </row>
    <row r="297" spans="1:5">
      <c r="A297" t="str">
        <f t="shared" si="19"/>
        <v>05</v>
      </c>
      <c r="B297" t="str">
        <f t="shared" si="20"/>
        <v>W</v>
      </c>
      <c r="C297" t="s">
        <v>172</v>
      </c>
      <c r="D297" t="s">
        <v>683</v>
      </c>
      <c r="E297">
        <f t="shared" ca="1" si="15"/>
        <v>0</v>
      </c>
    </row>
    <row r="298" spans="1:5">
      <c r="A298" t="str">
        <f t="shared" si="19"/>
        <v>06</v>
      </c>
      <c r="B298" t="str">
        <f t="shared" si="20"/>
        <v>W</v>
      </c>
      <c r="C298" t="s">
        <v>172</v>
      </c>
      <c r="D298" t="s">
        <v>684</v>
      </c>
      <c r="E298">
        <f t="shared" ca="1" si="15"/>
        <v>0</v>
      </c>
    </row>
    <row r="299" spans="1:5">
      <c r="A299" t="str">
        <f t="shared" si="19"/>
        <v>07</v>
      </c>
      <c r="B299" t="str">
        <f t="shared" si="20"/>
        <v>W</v>
      </c>
      <c r="C299" t="s">
        <v>172</v>
      </c>
      <c r="D299" t="s">
        <v>685</v>
      </c>
      <c r="E299">
        <f t="shared" ca="1" si="15"/>
        <v>0</v>
      </c>
    </row>
    <row r="300" spans="1:5">
      <c r="A300" t="str">
        <f t="shared" ref="A300:A363" si="21">MID(D300,LEN(C300)+2,LEN(D300)-LEN(C300))</f>
        <v>11</v>
      </c>
      <c r="B300" t="str">
        <f t="shared" ref="B300:B363" si="22">IF(IFERROR(FIND("W",D300,1),0)&lt;&gt;0,"W",0)</f>
        <v>W</v>
      </c>
      <c r="C300" t="s">
        <v>172</v>
      </c>
      <c r="D300" t="s">
        <v>686</v>
      </c>
      <c r="E300">
        <f t="shared" ca="1" si="15"/>
        <v>0</v>
      </c>
    </row>
    <row r="301" spans="1:5">
      <c r="A301" t="str">
        <f t="shared" si="21"/>
        <v>02</v>
      </c>
      <c r="B301" t="str">
        <f t="shared" si="22"/>
        <v>W</v>
      </c>
      <c r="C301" t="s">
        <v>172</v>
      </c>
      <c r="D301" t="s">
        <v>687</v>
      </c>
      <c r="E301">
        <f t="shared" ca="1" si="15"/>
        <v>0</v>
      </c>
    </row>
    <row r="302" spans="1:5">
      <c r="A302" t="str">
        <f t="shared" si="21"/>
        <v>08</v>
      </c>
      <c r="B302" t="str">
        <f t="shared" si="22"/>
        <v>W</v>
      </c>
      <c r="C302" t="s">
        <v>172</v>
      </c>
      <c r="D302" t="s">
        <v>688</v>
      </c>
      <c r="E302">
        <f t="shared" ca="1" si="15"/>
        <v>0</v>
      </c>
    </row>
    <row r="303" spans="1:5">
      <c r="A303" t="str">
        <f t="shared" si="21"/>
        <v>09</v>
      </c>
      <c r="B303" t="str">
        <f t="shared" si="22"/>
        <v>W</v>
      </c>
      <c r="C303" t="s">
        <v>172</v>
      </c>
      <c r="D303" t="s">
        <v>689</v>
      </c>
      <c r="E303">
        <f t="shared" ca="1" si="15"/>
        <v>0</v>
      </c>
    </row>
    <row r="304" spans="1:5">
      <c r="A304" t="str">
        <f t="shared" si="21"/>
        <v>10</v>
      </c>
      <c r="B304" t="str">
        <f t="shared" si="22"/>
        <v>W</v>
      </c>
      <c r="C304" t="s">
        <v>172</v>
      </c>
      <c r="D304" t="s">
        <v>690</v>
      </c>
      <c r="E304">
        <f t="shared" ca="1" si="15"/>
        <v>0</v>
      </c>
    </row>
    <row r="305" spans="1:5">
      <c r="A305" t="str">
        <f t="shared" si="21"/>
        <v>12</v>
      </c>
      <c r="B305" t="str">
        <f t="shared" si="22"/>
        <v>W</v>
      </c>
      <c r="C305" t="s">
        <v>172</v>
      </c>
      <c r="D305" t="s">
        <v>691</v>
      </c>
      <c r="E305">
        <f t="shared" ca="1" si="15"/>
        <v>0</v>
      </c>
    </row>
    <row r="306" spans="1:5">
      <c r="A306" t="str">
        <f t="shared" si="21"/>
        <v>13</v>
      </c>
      <c r="B306" t="str">
        <f t="shared" si="22"/>
        <v>W</v>
      </c>
      <c r="C306" t="s">
        <v>172</v>
      </c>
      <c r="D306" t="s">
        <v>692</v>
      </c>
      <c r="E306">
        <f t="shared" ca="1" si="15"/>
        <v>0</v>
      </c>
    </row>
    <row r="307" spans="1:5">
      <c r="A307" t="str">
        <f t="shared" si="21"/>
        <v>01</v>
      </c>
      <c r="B307" t="str">
        <f t="shared" si="22"/>
        <v>W</v>
      </c>
      <c r="C307" t="s">
        <v>175</v>
      </c>
      <c r="D307" t="s">
        <v>693</v>
      </c>
      <c r="E307">
        <f t="shared" ca="1" si="15"/>
        <v>0</v>
      </c>
    </row>
    <row r="308" spans="1:5">
      <c r="A308" t="str">
        <f t="shared" si="21"/>
        <v>03</v>
      </c>
      <c r="B308" t="str">
        <f t="shared" si="22"/>
        <v>W</v>
      </c>
      <c r="C308" t="s">
        <v>175</v>
      </c>
      <c r="D308" t="s">
        <v>694</v>
      </c>
      <c r="E308">
        <f t="shared" ca="1" si="15"/>
        <v>0</v>
      </c>
    </row>
    <row r="309" spans="1:5">
      <c r="A309" t="str">
        <f t="shared" si="21"/>
        <v>04</v>
      </c>
      <c r="B309" t="str">
        <f t="shared" si="22"/>
        <v>W</v>
      </c>
      <c r="C309" t="s">
        <v>175</v>
      </c>
      <c r="D309" t="s">
        <v>695</v>
      </c>
      <c r="E309">
        <f t="shared" ca="1" si="15"/>
        <v>0</v>
      </c>
    </row>
    <row r="310" spans="1:5">
      <c r="A310" t="str">
        <f t="shared" si="21"/>
        <v>05</v>
      </c>
      <c r="B310" t="str">
        <f t="shared" si="22"/>
        <v>W</v>
      </c>
      <c r="C310" t="s">
        <v>175</v>
      </c>
      <c r="D310" t="s">
        <v>696</v>
      </c>
      <c r="E310">
        <f t="shared" ca="1" si="15"/>
        <v>0</v>
      </c>
    </row>
    <row r="311" spans="1:5">
      <c r="A311" t="str">
        <f t="shared" si="21"/>
        <v>06</v>
      </c>
      <c r="B311" t="str">
        <f t="shared" si="22"/>
        <v>W</v>
      </c>
      <c r="C311" t="s">
        <v>175</v>
      </c>
      <c r="D311" t="s">
        <v>697</v>
      </c>
      <c r="E311">
        <f t="shared" ca="1" si="15"/>
        <v>0</v>
      </c>
    </row>
    <row r="312" spans="1:5">
      <c r="A312" t="str">
        <f t="shared" si="21"/>
        <v>07</v>
      </c>
      <c r="B312" t="str">
        <f t="shared" si="22"/>
        <v>W</v>
      </c>
      <c r="C312" t="s">
        <v>175</v>
      </c>
      <c r="D312" t="s">
        <v>698</v>
      </c>
      <c r="E312">
        <f t="shared" ca="1" si="15"/>
        <v>0</v>
      </c>
    </row>
    <row r="313" spans="1:5">
      <c r="A313" t="str">
        <f t="shared" si="21"/>
        <v>11</v>
      </c>
      <c r="B313" t="str">
        <f t="shared" si="22"/>
        <v>W</v>
      </c>
      <c r="C313" t="s">
        <v>175</v>
      </c>
      <c r="D313" t="s">
        <v>699</v>
      </c>
      <c r="E313">
        <f t="shared" ca="1" si="15"/>
        <v>0</v>
      </c>
    </row>
    <row r="314" spans="1:5">
      <c r="A314" t="str">
        <f t="shared" si="21"/>
        <v>02</v>
      </c>
      <c r="B314" t="str">
        <f t="shared" si="22"/>
        <v>W</v>
      </c>
      <c r="C314" t="s">
        <v>175</v>
      </c>
      <c r="D314" t="s">
        <v>700</v>
      </c>
      <c r="E314">
        <f t="shared" ca="1" si="15"/>
        <v>0</v>
      </c>
    </row>
    <row r="315" spans="1:5">
      <c r="A315" t="str">
        <f t="shared" si="21"/>
        <v>08</v>
      </c>
      <c r="B315" t="str">
        <f t="shared" si="22"/>
        <v>W</v>
      </c>
      <c r="C315" t="s">
        <v>175</v>
      </c>
      <c r="D315" t="s">
        <v>701</v>
      </c>
      <c r="E315">
        <f t="shared" ca="1" si="15"/>
        <v>0</v>
      </c>
    </row>
    <row r="316" spans="1:5">
      <c r="A316" t="str">
        <f t="shared" si="21"/>
        <v>09</v>
      </c>
      <c r="B316" t="str">
        <f t="shared" si="22"/>
        <v>W</v>
      </c>
      <c r="C316" t="s">
        <v>175</v>
      </c>
      <c r="D316" t="s">
        <v>702</v>
      </c>
      <c r="E316">
        <f t="shared" ca="1" si="15"/>
        <v>0</v>
      </c>
    </row>
    <row r="317" spans="1:5">
      <c r="A317" t="str">
        <f t="shared" si="21"/>
        <v>10</v>
      </c>
      <c r="B317" t="str">
        <f t="shared" si="22"/>
        <v>W</v>
      </c>
      <c r="C317" t="s">
        <v>175</v>
      </c>
      <c r="D317" t="s">
        <v>703</v>
      </c>
      <c r="E317">
        <f t="shared" ca="1" si="15"/>
        <v>0</v>
      </c>
    </row>
    <row r="318" spans="1:5">
      <c r="A318" t="str">
        <f t="shared" si="21"/>
        <v>12</v>
      </c>
      <c r="B318" t="str">
        <f t="shared" si="22"/>
        <v>W</v>
      </c>
      <c r="C318" t="s">
        <v>175</v>
      </c>
      <c r="D318" t="s">
        <v>704</v>
      </c>
      <c r="E318">
        <f t="shared" ca="1" si="15"/>
        <v>0</v>
      </c>
    </row>
    <row r="319" spans="1:5">
      <c r="A319" t="str">
        <f t="shared" si="21"/>
        <v>13</v>
      </c>
      <c r="B319" t="str">
        <f t="shared" si="22"/>
        <v>W</v>
      </c>
      <c r="C319" t="s">
        <v>175</v>
      </c>
      <c r="D319" t="s">
        <v>705</v>
      </c>
      <c r="E319">
        <f t="shared" ca="1" si="15"/>
        <v>0</v>
      </c>
    </row>
    <row r="320" spans="1:5">
      <c r="A320" t="str">
        <f t="shared" si="21"/>
        <v>01</v>
      </c>
      <c r="B320" t="str">
        <f t="shared" si="22"/>
        <v>W</v>
      </c>
      <c r="C320" t="s">
        <v>178</v>
      </c>
      <c r="D320" t="s">
        <v>706</v>
      </c>
      <c r="E320">
        <f t="shared" ca="1" si="15"/>
        <v>0</v>
      </c>
    </row>
    <row r="321" spans="1:5">
      <c r="A321" t="str">
        <f t="shared" si="21"/>
        <v>03</v>
      </c>
      <c r="B321" t="str">
        <f t="shared" si="22"/>
        <v>W</v>
      </c>
      <c r="C321" t="s">
        <v>178</v>
      </c>
      <c r="D321" t="s">
        <v>707</v>
      </c>
      <c r="E321">
        <f t="shared" ref="E321:E384" ca="1" si="23">IFERROR(IF(B321=0,VLOOKUP(C321,INDIRECT($G$4&amp;$H$4),MATCH($A321,INDIRECT($G$4&amp;$I$4),0),0),VLOOKUP(C321,INDIRECT($G$5&amp;$H$5),MATCH($A321,INDIRECT($G$5&amp;$I$5),0),FALSE)),0)</f>
        <v>0</v>
      </c>
    </row>
    <row r="322" spans="1:5">
      <c r="A322" t="str">
        <f t="shared" si="21"/>
        <v>04</v>
      </c>
      <c r="B322" t="str">
        <f t="shared" si="22"/>
        <v>W</v>
      </c>
      <c r="C322" t="s">
        <v>178</v>
      </c>
      <c r="D322" t="s">
        <v>708</v>
      </c>
      <c r="E322">
        <f t="shared" ca="1" si="23"/>
        <v>0</v>
      </c>
    </row>
    <row r="323" spans="1:5">
      <c r="A323" t="str">
        <f t="shared" si="21"/>
        <v>05</v>
      </c>
      <c r="B323" t="str">
        <f t="shared" si="22"/>
        <v>W</v>
      </c>
      <c r="C323" t="s">
        <v>178</v>
      </c>
      <c r="D323" t="s">
        <v>709</v>
      </c>
      <c r="E323">
        <f t="shared" ca="1" si="23"/>
        <v>0</v>
      </c>
    </row>
    <row r="324" spans="1:5">
      <c r="A324" t="str">
        <f t="shared" si="21"/>
        <v>06</v>
      </c>
      <c r="B324" t="str">
        <f t="shared" si="22"/>
        <v>W</v>
      </c>
      <c r="C324" t="s">
        <v>178</v>
      </c>
      <c r="D324" t="s">
        <v>710</v>
      </c>
      <c r="E324">
        <f t="shared" ca="1" si="23"/>
        <v>0</v>
      </c>
    </row>
    <row r="325" spans="1:5">
      <c r="A325" t="str">
        <f t="shared" si="21"/>
        <v>07</v>
      </c>
      <c r="B325" t="str">
        <f t="shared" si="22"/>
        <v>W</v>
      </c>
      <c r="C325" t="s">
        <v>178</v>
      </c>
      <c r="D325" t="s">
        <v>711</v>
      </c>
      <c r="E325">
        <f t="shared" ca="1" si="23"/>
        <v>0</v>
      </c>
    </row>
    <row r="326" spans="1:5">
      <c r="A326" t="str">
        <f t="shared" si="21"/>
        <v>11</v>
      </c>
      <c r="B326" t="str">
        <f t="shared" si="22"/>
        <v>W</v>
      </c>
      <c r="C326" t="s">
        <v>178</v>
      </c>
      <c r="D326" t="s">
        <v>712</v>
      </c>
      <c r="E326">
        <f t="shared" ca="1" si="23"/>
        <v>0</v>
      </c>
    </row>
    <row r="327" spans="1:5">
      <c r="A327" t="str">
        <f t="shared" si="21"/>
        <v>02</v>
      </c>
      <c r="B327" t="str">
        <f t="shared" si="22"/>
        <v>W</v>
      </c>
      <c r="C327" t="s">
        <v>178</v>
      </c>
      <c r="D327" t="s">
        <v>713</v>
      </c>
      <c r="E327">
        <f t="shared" ca="1" si="23"/>
        <v>0</v>
      </c>
    </row>
    <row r="328" spans="1:5">
      <c r="A328" t="str">
        <f t="shared" si="21"/>
        <v>08</v>
      </c>
      <c r="B328" t="str">
        <f t="shared" si="22"/>
        <v>W</v>
      </c>
      <c r="C328" t="s">
        <v>178</v>
      </c>
      <c r="D328" t="s">
        <v>714</v>
      </c>
      <c r="E328">
        <f t="shared" ca="1" si="23"/>
        <v>0</v>
      </c>
    </row>
    <row r="329" spans="1:5">
      <c r="A329" t="str">
        <f t="shared" si="21"/>
        <v>09</v>
      </c>
      <c r="B329" t="str">
        <f t="shared" si="22"/>
        <v>W</v>
      </c>
      <c r="C329" t="s">
        <v>178</v>
      </c>
      <c r="D329" t="s">
        <v>715</v>
      </c>
      <c r="E329">
        <f t="shared" ca="1" si="23"/>
        <v>0</v>
      </c>
    </row>
    <row r="330" spans="1:5">
      <c r="A330" t="str">
        <f t="shared" si="21"/>
        <v>10</v>
      </c>
      <c r="B330" t="str">
        <f t="shared" si="22"/>
        <v>W</v>
      </c>
      <c r="C330" t="s">
        <v>178</v>
      </c>
      <c r="D330" t="s">
        <v>716</v>
      </c>
      <c r="E330">
        <f t="shared" ca="1" si="23"/>
        <v>0</v>
      </c>
    </row>
    <row r="331" spans="1:5">
      <c r="A331" t="str">
        <f t="shared" si="21"/>
        <v>12</v>
      </c>
      <c r="B331" t="str">
        <f t="shared" si="22"/>
        <v>W</v>
      </c>
      <c r="C331" t="s">
        <v>178</v>
      </c>
      <c r="D331" t="s">
        <v>717</v>
      </c>
      <c r="E331">
        <f t="shared" ca="1" si="23"/>
        <v>0</v>
      </c>
    </row>
    <row r="332" spans="1:5">
      <c r="A332" t="str">
        <f t="shared" si="21"/>
        <v>13</v>
      </c>
      <c r="B332" t="str">
        <f t="shared" si="22"/>
        <v>W</v>
      </c>
      <c r="C332" t="s">
        <v>178</v>
      </c>
      <c r="D332" t="s">
        <v>718</v>
      </c>
      <c r="E332">
        <f t="shared" ca="1" si="23"/>
        <v>0</v>
      </c>
    </row>
    <row r="333" spans="1:5">
      <c r="A333" t="str">
        <f t="shared" si="21"/>
        <v>01</v>
      </c>
      <c r="B333" t="str">
        <f t="shared" si="22"/>
        <v>W</v>
      </c>
      <c r="C333" t="s">
        <v>181</v>
      </c>
      <c r="D333" t="s">
        <v>719</v>
      </c>
      <c r="E333">
        <f t="shared" ca="1" si="23"/>
        <v>0</v>
      </c>
    </row>
    <row r="334" spans="1:5">
      <c r="A334" t="str">
        <f t="shared" si="21"/>
        <v>03</v>
      </c>
      <c r="B334" t="str">
        <f t="shared" si="22"/>
        <v>W</v>
      </c>
      <c r="C334" t="s">
        <v>181</v>
      </c>
      <c r="D334" t="s">
        <v>720</v>
      </c>
      <c r="E334">
        <f t="shared" ca="1" si="23"/>
        <v>0</v>
      </c>
    </row>
    <row r="335" spans="1:5">
      <c r="A335" t="str">
        <f t="shared" si="21"/>
        <v>04</v>
      </c>
      <c r="B335" t="str">
        <f t="shared" si="22"/>
        <v>W</v>
      </c>
      <c r="C335" t="s">
        <v>181</v>
      </c>
      <c r="D335" t="s">
        <v>721</v>
      </c>
      <c r="E335">
        <f t="shared" ca="1" si="23"/>
        <v>0</v>
      </c>
    </row>
    <row r="336" spans="1:5">
      <c r="A336" t="str">
        <f t="shared" si="21"/>
        <v>05</v>
      </c>
      <c r="B336" t="str">
        <f t="shared" si="22"/>
        <v>W</v>
      </c>
      <c r="C336" t="s">
        <v>181</v>
      </c>
      <c r="D336" t="s">
        <v>722</v>
      </c>
      <c r="E336">
        <f t="shared" ca="1" si="23"/>
        <v>0</v>
      </c>
    </row>
    <row r="337" spans="1:5">
      <c r="A337" t="str">
        <f t="shared" si="21"/>
        <v>06</v>
      </c>
      <c r="B337" t="str">
        <f t="shared" si="22"/>
        <v>W</v>
      </c>
      <c r="C337" t="s">
        <v>181</v>
      </c>
      <c r="D337" t="s">
        <v>723</v>
      </c>
      <c r="E337">
        <f t="shared" ca="1" si="23"/>
        <v>0</v>
      </c>
    </row>
    <row r="338" spans="1:5">
      <c r="A338" t="str">
        <f t="shared" si="21"/>
        <v>07</v>
      </c>
      <c r="B338" t="str">
        <f t="shared" si="22"/>
        <v>W</v>
      </c>
      <c r="C338" t="s">
        <v>181</v>
      </c>
      <c r="D338" t="s">
        <v>724</v>
      </c>
      <c r="E338">
        <f t="shared" ca="1" si="23"/>
        <v>0</v>
      </c>
    </row>
    <row r="339" spans="1:5">
      <c r="A339" t="str">
        <f t="shared" si="21"/>
        <v>11</v>
      </c>
      <c r="B339" t="str">
        <f t="shared" si="22"/>
        <v>W</v>
      </c>
      <c r="C339" t="s">
        <v>181</v>
      </c>
      <c r="D339" t="s">
        <v>725</v>
      </c>
      <c r="E339">
        <f t="shared" ca="1" si="23"/>
        <v>0</v>
      </c>
    </row>
    <row r="340" spans="1:5">
      <c r="A340" t="str">
        <f t="shared" si="21"/>
        <v>02</v>
      </c>
      <c r="B340" t="str">
        <f t="shared" si="22"/>
        <v>W</v>
      </c>
      <c r="C340" t="s">
        <v>181</v>
      </c>
      <c r="D340" t="s">
        <v>726</v>
      </c>
      <c r="E340">
        <f t="shared" ca="1" si="23"/>
        <v>0</v>
      </c>
    </row>
    <row r="341" spans="1:5">
      <c r="A341" t="str">
        <f t="shared" si="21"/>
        <v>08</v>
      </c>
      <c r="B341" t="str">
        <f t="shared" si="22"/>
        <v>W</v>
      </c>
      <c r="C341" t="s">
        <v>181</v>
      </c>
      <c r="D341" t="s">
        <v>727</v>
      </c>
      <c r="E341">
        <f t="shared" ca="1" si="23"/>
        <v>0</v>
      </c>
    </row>
    <row r="342" spans="1:5">
      <c r="A342" t="str">
        <f t="shared" si="21"/>
        <v>09</v>
      </c>
      <c r="B342" t="str">
        <f t="shared" si="22"/>
        <v>W</v>
      </c>
      <c r="C342" t="s">
        <v>181</v>
      </c>
      <c r="D342" t="s">
        <v>728</v>
      </c>
      <c r="E342">
        <f t="shared" ca="1" si="23"/>
        <v>0</v>
      </c>
    </row>
    <row r="343" spans="1:5">
      <c r="A343" t="str">
        <f t="shared" si="21"/>
        <v>10</v>
      </c>
      <c r="B343" t="str">
        <f t="shared" si="22"/>
        <v>W</v>
      </c>
      <c r="C343" t="s">
        <v>181</v>
      </c>
      <c r="D343" t="s">
        <v>729</v>
      </c>
      <c r="E343">
        <f t="shared" ca="1" si="23"/>
        <v>0</v>
      </c>
    </row>
    <row r="344" spans="1:5">
      <c r="A344" t="str">
        <f t="shared" si="21"/>
        <v>12</v>
      </c>
      <c r="B344" t="str">
        <f t="shared" si="22"/>
        <v>W</v>
      </c>
      <c r="C344" t="s">
        <v>181</v>
      </c>
      <c r="D344" t="s">
        <v>730</v>
      </c>
      <c r="E344">
        <f t="shared" ca="1" si="23"/>
        <v>0</v>
      </c>
    </row>
    <row r="345" spans="1:5">
      <c r="A345" t="str">
        <f t="shared" si="21"/>
        <v>13</v>
      </c>
      <c r="B345" t="str">
        <f t="shared" si="22"/>
        <v>W</v>
      </c>
      <c r="C345" t="s">
        <v>181</v>
      </c>
      <c r="D345" t="s">
        <v>731</v>
      </c>
      <c r="E345">
        <f t="shared" ca="1" si="23"/>
        <v>0</v>
      </c>
    </row>
    <row r="346" spans="1:5">
      <c r="A346" t="str">
        <f t="shared" si="21"/>
        <v>01</v>
      </c>
      <c r="B346" t="str">
        <f t="shared" si="22"/>
        <v>W</v>
      </c>
      <c r="C346" t="s">
        <v>184</v>
      </c>
      <c r="D346" t="s">
        <v>732</v>
      </c>
      <c r="E346">
        <f t="shared" ca="1" si="23"/>
        <v>0</v>
      </c>
    </row>
    <row r="347" spans="1:5">
      <c r="A347" t="str">
        <f t="shared" si="21"/>
        <v>03</v>
      </c>
      <c r="B347" t="str">
        <f t="shared" si="22"/>
        <v>W</v>
      </c>
      <c r="C347" t="s">
        <v>184</v>
      </c>
      <c r="D347" t="s">
        <v>733</v>
      </c>
      <c r="E347">
        <f t="shared" ca="1" si="23"/>
        <v>0</v>
      </c>
    </row>
    <row r="348" spans="1:5">
      <c r="A348" t="str">
        <f t="shared" si="21"/>
        <v>04</v>
      </c>
      <c r="B348" t="str">
        <f t="shared" si="22"/>
        <v>W</v>
      </c>
      <c r="C348" t="s">
        <v>184</v>
      </c>
      <c r="D348" t="s">
        <v>734</v>
      </c>
      <c r="E348">
        <f t="shared" ca="1" si="23"/>
        <v>0</v>
      </c>
    </row>
    <row r="349" spans="1:5">
      <c r="A349" t="str">
        <f t="shared" si="21"/>
        <v>05</v>
      </c>
      <c r="B349" t="str">
        <f t="shared" si="22"/>
        <v>W</v>
      </c>
      <c r="C349" t="s">
        <v>184</v>
      </c>
      <c r="D349" t="s">
        <v>735</v>
      </c>
      <c r="E349">
        <f t="shared" ca="1" si="23"/>
        <v>0</v>
      </c>
    </row>
    <row r="350" spans="1:5">
      <c r="A350" t="str">
        <f t="shared" si="21"/>
        <v>06</v>
      </c>
      <c r="B350" t="str">
        <f t="shared" si="22"/>
        <v>W</v>
      </c>
      <c r="C350" t="s">
        <v>184</v>
      </c>
      <c r="D350" t="s">
        <v>736</v>
      </c>
      <c r="E350">
        <f t="shared" ca="1" si="23"/>
        <v>0</v>
      </c>
    </row>
    <row r="351" spans="1:5">
      <c r="A351" t="str">
        <f t="shared" si="21"/>
        <v>07</v>
      </c>
      <c r="B351" t="str">
        <f t="shared" si="22"/>
        <v>W</v>
      </c>
      <c r="C351" t="s">
        <v>184</v>
      </c>
      <c r="D351" t="s">
        <v>737</v>
      </c>
      <c r="E351">
        <f t="shared" ca="1" si="23"/>
        <v>0</v>
      </c>
    </row>
    <row r="352" spans="1:5">
      <c r="A352" t="str">
        <f t="shared" si="21"/>
        <v>11</v>
      </c>
      <c r="B352" t="str">
        <f t="shared" si="22"/>
        <v>W</v>
      </c>
      <c r="C352" t="s">
        <v>184</v>
      </c>
      <c r="D352" t="s">
        <v>738</v>
      </c>
      <c r="E352">
        <f t="shared" ca="1" si="23"/>
        <v>0</v>
      </c>
    </row>
    <row r="353" spans="1:5">
      <c r="A353" t="str">
        <f t="shared" si="21"/>
        <v>02</v>
      </c>
      <c r="B353" t="str">
        <f t="shared" si="22"/>
        <v>W</v>
      </c>
      <c r="C353" t="s">
        <v>184</v>
      </c>
      <c r="D353" t="s">
        <v>739</v>
      </c>
      <c r="E353">
        <f t="shared" ca="1" si="23"/>
        <v>0</v>
      </c>
    </row>
    <row r="354" spans="1:5">
      <c r="A354" t="str">
        <f t="shared" si="21"/>
        <v>08</v>
      </c>
      <c r="B354" t="str">
        <f t="shared" si="22"/>
        <v>W</v>
      </c>
      <c r="C354" t="s">
        <v>184</v>
      </c>
      <c r="D354" t="s">
        <v>740</v>
      </c>
      <c r="E354">
        <f t="shared" ca="1" si="23"/>
        <v>0</v>
      </c>
    </row>
    <row r="355" spans="1:5">
      <c r="A355" t="str">
        <f t="shared" si="21"/>
        <v>09</v>
      </c>
      <c r="B355" t="str">
        <f t="shared" si="22"/>
        <v>W</v>
      </c>
      <c r="C355" t="s">
        <v>184</v>
      </c>
      <c r="D355" t="s">
        <v>741</v>
      </c>
      <c r="E355">
        <f t="shared" ca="1" si="23"/>
        <v>0</v>
      </c>
    </row>
    <row r="356" spans="1:5">
      <c r="A356" t="str">
        <f t="shared" si="21"/>
        <v>10</v>
      </c>
      <c r="B356" t="str">
        <f t="shared" si="22"/>
        <v>W</v>
      </c>
      <c r="C356" t="s">
        <v>184</v>
      </c>
      <c r="D356" t="s">
        <v>742</v>
      </c>
      <c r="E356">
        <f t="shared" ca="1" si="23"/>
        <v>0</v>
      </c>
    </row>
    <row r="357" spans="1:5">
      <c r="A357" t="str">
        <f t="shared" si="21"/>
        <v>12</v>
      </c>
      <c r="B357" t="str">
        <f t="shared" si="22"/>
        <v>W</v>
      </c>
      <c r="C357" t="s">
        <v>184</v>
      </c>
      <c r="D357" t="s">
        <v>743</v>
      </c>
      <c r="E357">
        <f t="shared" ca="1" si="23"/>
        <v>0</v>
      </c>
    </row>
    <row r="358" spans="1:5">
      <c r="A358" t="str">
        <f t="shared" si="21"/>
        <v>13</v>
      </c>
      <c r="B358" t="str">
        <f t="shared" si="22"/>
        <v>W</v>
      </c>
      <c r="C358" t="s">
        <v>184</v>
      </c>
      <c r="D358" t="s">
        <v>744</v>
      </c>
      <c r="E358">
        <f t="shared" ca="1" si="23"/>
        <v>0</v>
      </c>
    </row>
    <row r="359" spans="1:5">
      <c r="A359" t="str">
        <f t="shared" si="21"/>
        <v>01</v>
      </c>
      <c r="B359" t="str">
        <f t="shared" si="22"/>
        <v>W</v>
      </c>
      <c r="C359" t="s">
        <v>187</v>
      </c>
      <c r="D359" t="s">
        <v>745</v>
      </c>
      <c r="E359">
        <f t="shared" ca="1" si="23"/>
        <v>0</v>
      </c>
    </row>
    <row r="360" spans="1:5">
      <c r="A360" t="str">
        <f t="shared" si="21"/>
        <v>03</v>
      </c>
      <c r="B360" t="str">
        <f t="shared" si="22"/>
        <v>W</v>
      </c>
      <c r="C360" t="s">
        <v>187</v>
      </c>
      <c r="D360" t="s">
        <v>746</v>
      </c>
      <c r="E360">
        <f t="shared" ca="1" si="23"/>
        <v>0</v>
      </c>
    </row>
    <row r="361" spans="1:5">
      <c r="A361" t="str">
        <f t="shared" si="21"/>
        <v>04</v>
      </c>
      <c r="B361" t="str">
        <f t="shared" si="22"/>
        <v>W</v>
      </c>
      <c r="C361" t="s">
        <v>187</v>
      </c>
      <c r="D361" t="s">
        <v>747</v>
      </c>
      <c r="E361">
        <f t="shared" ca="1" si="23"/>
        <v>0</v>
      </c>
    </row>
    <row r="362" spans="1:5">
      <c r="A362" t="str">
        <f t="shared" si="21"/>
        <v>05</v>
      </c>
      <c r="B362" t="str">
        <f t="shared" si="22"/>
        <v>W</v>
      </c>
      <c r="C362" t="s">
        <v>187</v>
      </c>
      <c r="D362" t="s">
        <v>748</v>
      </c>
      <c r="E362">
        <f t="shared" ca="1" si="23"/>
        <v>0</v>
      </c>
    </row>
    <row r="363" spans="1:5">
      <c r="A363" t="str">
        <f t="shared" si="21"/>
        <v>06</v>
      </c>
      <c r="B363" t="str">
        <f t="shared" si="22"/>
        <v>W</v>
      </c>
      <c r="C363" t="s">
        <v>187</v>
      </c>
      <c r="D363" t="s">
        <v>749</v>
      </c>
      <c r="E363">
        <f t="shared" ca="1" si="23"/>
        <v>0</v>
      </c>
    </row>
    <row r="364" spans="1:5">
      <c r="A364" t="str">
        <f t="shared" ref="A364:A427" si="24">MID(D364,LEN(C364)+2,LEN(D364)-LEN(C364))</f>
        <v>07</v>
      </c>
      <c r="B364" t="str">
        <f t="shared" ref="B364:B427" si="25">IF(IFERROR(FIND("W",D364,1),0)&lt;&gt;0,"W",0)</f>
        <v>W</v>
      </c>
      <c r="C364" t="s">
        <v>187</v>
      </c>
      <c r="D364" t="s">
        <v>750</v>
      </c>
      <c r="E364">
        <f t="shared" ca="1" si="23"/>
        <v>0</v>
      </c>
    </row>
    <row r="365" spans="1:5">
      <c r="A365" t="str">
        <f t="shared" si="24"/>
        <v>11</v>
      </c>
      <c r="B365" t="str">
        <f t="shared" si="25"/>
        <v>W</v>
      </c>
      <c r="C365" t="s">
        <v>187</v>
      </c>
      <c r="D365" t="s">
        <v>751</v>
      </c>
      <c r="E365">
        <f t="shared" ca="1" si="23"/>
        <v>0</v>
      </c>
    </row>
    <row r="366" spans="1:5">
      <c r="A366" t="str">
        <f t="shared" si="24"/>
        <v>02</v>
      </c>
      <c r="B366" t="str">
        <f t="shared" si="25"/>
        <v>W</v>
      </c>
      <c r="C366" t="s">
        <v>187</v>
      </c>
      <c r="D366" t="s">
        <v>752</v>
      </c>
      <c r="E366">
        <f t="shared" ca="1" si="23"/>
        <v>0</v>
      </c>
    </row>
    <row r="367" spans="1:5">
      <c r="A367" t="str">
        <f t="shared" si="24"/>
        <v>08</v>
      </c>
      <c r="B367" t="str">
        <f t="shared" si="25"/>
        <v>W</v>
      </c>
      <c r="C367" t="s">
        <v>187</v>
      </c>
      <c r="D367" t="s">
        <v>753</v>
      </c>
      <c r="E367">
        <f t="shared" ca="1" si="23"/>
        <v>0</v>
      </c>
    </row>
    <row r="368" spans="1:5">
      <c r="A368" t="str">
        <f t="shared" si="24"/>
        <v>09</v>
      </c>
      <c r="B368" t="str">
        <f t="shared" si="25"/>
        <v>W</v>
      </c>
      <c r="C368" t="s">
        <v>187</v>
      </c>
      <c r="D368" t="s">
        <v>754</v>
      </c>
      <c r="E368">
        <f t="shared" ca="1" si="23"/>
        <v>0</v>
      </c>
    </row>
    <row r="369" spans="1:5">
      <c r="A369" t="str">
        <f t="shared" si="24"/>
        <v>10</v>
      </c>
      <c r="B369" t="str">
        <f t="shared" si="25"/>
        <v>W</v>
      </c>
      <c r="C369" t="s">
        <v>187</v>
      </c>
      <c r="D369" t="s">
        <v>755</v>
      </c>
      <c r="E369">
        <f t="shared" ca="1" si="23"/>
        <v>0</v>
      </c>
    </row>
    <row r="370" spans="1:5">
      <c r="A370" t="str">
        <f t="shared" si="24"/>
        <v>12</v>
      </c>
      <c r="B370" t="str">
        <f t="shared" si="25"/>
        <v>W</v>
      </c>
      <c r="C370" t="s">
        <v>187</v>
      </c>
      <c r="D370" t="s">
        <v>756</v>
      </c>
      <c r="E370">
        <f t="shared" ca="1" si="23"/>
        <v>0</v>
      </c>
    </row>
    <row r="371" spans="1:5">
      <c r="A371" t="str">
        <f t="shared" si="24"/>
        <v>13</v>
      </c>
      <c r="B371" t="str">
        <f t="shared" si="25"/>
        <v>W</v>
      </c>
      <c r="C371" t="s">
        <v>187</v>
      </c>
      <c r="D371" t="s">
        <v>757</v>
      </c>
      <c r="E371">
        <f t="shared" ca="1" si="23"/>
        <v>0</v>
      </c>
    </row>
    <row r="372" spans="1:5">
      <c r="A372" t="str">
        <f t="shared" si="24"/>
        <v>01</v>
      </c>
      <c r="B372" t="str">
        <f t="shared" si="25"/>
        <v>W</v>
      </c>
      <c r="C372" t="s">
        <v>190</v>
      </c>
      <c r="D372" t="s">
        <v>758</v>
      </c>
      <c r="E372">
        <f t="shared" ca="1" si="23"/>
        <v>0</v>
      </c>
    </row>
    <row r="373" spans="1:5">
      <c r="A373" t="str">
        <f t="shared" si="24"/>
        <v>03</v>
      </c>
      <c r="B373" t="str">
        <f t="shared" si="25"/>
        <v>W</v>
      </c>
      <c r="C373" t="s">
        <v>190</v>
      </c>
      <c r="D373" t="s">
        <v>759</v>
      </c>
      <c r="E373">
        <f t="shared" ca="1" si="23"/>
        <v>0</v>
      </c>
    </row>
    <row r="374" spans="1:5">
      <c r="A374" t="str">
        <f t="shared" si="24"/>
        <v>04</v>
      </c>
      <c r="B374" t="str">
        <f t="shared" si="25"/>
        <v>W</v>
      </c>
      <c r="C374" t="s">
        <v>190</v>
      </c>
      <c r="D374" t="s">
        <v>760</v>
      </c>
      <c r="E374">
        <f t="shared" ca="1" si="23"/>
        <v>0</v>
      </c>
    </row>
    <row r="375" spans="1:5">
      <c r="A375" t="str">
        <f t="shared" si="24"/>
        <v>05</v>
      </c>
      <c r="B375" t="str">
        <f t="shared" si="25"/>
        <v>W</v>
      </c>
      <c r="C375" t="s">
        <v>190</v>
      </c>
      <c r="D375" t="s">
        <v>761</v>
      </c>
      <c r="E375">
        <f t="shared" ca="1" si="23"/>
        <v>0</v>
      </c>
    </row>
    <row r="376" spans="1:5">
      <c r="A376" t="str">
        <f t="shared" si="24"/>
        <v>06</v>
      </c>
      <c r="B376" t="str">
        <f t="shared" si="25"/>
        <v>W</v>
      </c>
      <c r="C376" t="s">
        <v>190</v>
      </c>
      <c r="D376" t="s">
        <v>762</v>
      </c>
      <c r="E376">
        <f t="shared" ca="1" si="23"/>
        <v>0</v>
      </c>
    </row>
    <row r="377" spans="1:5">
      <c r="A377" t="str">
        <f t="shared" si="24"/>
        <v>07</v>
      </c>
      <c r="B377" t="str">
        <f t="shared" si="25"/>
        <v>W</v>
      </c>
      <c r="C377" t="s">
        <v>190</v>
      </c>
      <c r="D377" t="s">
        <v>763</v>
      </c>
      <c r="E377">
        <f t="shared" ca="1" si="23"/>
        <v>0</v>
      </c>
    </row>
    <row r="378" spans="1:5">
      <c r="A378" t="str">
        <f t="shared" si="24"/>
        <v>11</v>
      </c>
      <c r="B378" t="str">
        <f t="shared" si="25"/>
        <v>W</v>
      </c>
      <c r="C378" t="s">
        <v>190</v>
      </c>
      <c r="D378" t="s">
        <v>764</v>
      </c>
      <c r="E378">
        <f t="shared" ca="1" si="23"/>
        <v>0</v>
      </c>
    </row>
    <row r="379" spans="1:5">
      <c r="A379" t="str">
        <f t="shared" si="24"/>
        <v>02</v>
      </c>
      <c r="B379" t="str">
        <f t="shared" si="25"/>
        <v>W</v>
      </c>
      <c r="C379" t="s">
        <v>190</v>
      </c>
      <c r="D379" t="s">
        <v>765</v>
      </c>
      <c r="E379">
        <f t="shared" ca="1" si="23"/>
        <v>0</v>
      </c>
    </row>
    <row r="380" spans="1:5">
      <c r="A380" t="str">
        <f t="shared" si="24"/>
        <v>08</v>
      </c>
      <c r="B380" t="str">
        <f t="shared" si="25"/>
        <v>W</v>
      </c>
      <c r="C380" t="s">
        <v>190</v>
      </c>
      <c r="D380" t="s">
        <v>766</v>
      </c>
      <c r="E380">
        <f t="shared" ca="1" si="23"/>
        <v>0</v>
      </c>
    </row>
    <row r="381" spans="1:5">
      <c r="A381" t="str">
        <f t="shared" si="24"/>
        <v>09</v>
      </c>
      <c r="B381" t="str">
        <f t="shared" si="25"/>
        <v>W</v>
      </c>
      <c r="C381" t="s">
        <v>190</v>
      </c>
      <c r="D381" t="s">
        <v>767</v>
      </c>
      <c r="E381">
        <f t="shared" ca="1" si="23"/>
        <v>0</v>
      </c>
    </row>
    <row r="382" spans="1:5">
      <c r="A382" t="str">
        <f t="shared" si="24"/>
        <v>10</v>
      </c>
      <c r="B382" t="str">
        <f t="shared" si="25"/>
        <v>W</v>
      </c>
      <c r="C382" t="s">
        <v>190</v>
      </c>
      <c r="D382" t="s">
        <v>768</v>
      </c>
      <c r="E382">
        <f t="shared" ca="1" si="23"/>
        <v>0</v>
      </c>
    </row>
    <row r="383" spans="1:5">
      <c r="A383" t="str">
        <f t="shared" si="24"/>
        <v>12</v>
      </c>
      <c r="B383" t="str">
        <f t="shared" si="25"/>
        <v>W</v>
      </c>
      <c r="C383" t="s">
        <v>190</v>
      </c>
      <c r="D383" t="s">
        <v>769</v>
      </c>
      <c r="E383">
        <f t="shared" ca="1" si="23"/>
        <v>0</v>
      </c>
    </row>
    <row r="384" spans="1:5">
      <c r="A384" t="str">
        <f t="shared" si="24"/>
        <v>13</v>
      </c>
      <c r="B384" t="str">
        <f t="shared" si="25"/>
        <v>W</v>
      </c>
      <c r="C384" t="s">
        <v>190</v>
      </c>
      <c r="D384" t="s">
        <v>770</v>
      </c>
      <c r="E384">
        <f t="shared" ca="1" si="23"/>
        <v>0</v>
      </c>
    </row>
    <row r="385" spans="1:5">
      <c r="A385" t="str">
        <f t="shared" si="24"/>
        <v>01</v>
      </c>
      <c r="B385" t="str">
        <f t="shared" si="25"/>
        <v>W</v>
      </c>
      <c r="C385" t="s">
        <v>193</v>
      </c>
      <c r="D385" t="s">
        <v>771</v>
      </c>
      <c r="E385">
        <f t="shared" ref="E385:E448" ca="1" si="26">IFERROR(IF(B385=0,VLOOKUP(C385,INDIRECT($G$4&amp;$H$4),MATCH($A385,INDIRECT($G$4&amp;$I$4),0),0),VLOOKUP(C385,INDIRECT($G$5&amp;$H$5),MATCH($A385,INDIRECT($G$5&amp;$I$5),0),FALSE)),0)</f>
        <v>0</v>
      </c>
    </row>
    <row r="386" spans="1:5">
      <c r="A386" t="str">
        <f t="shared" si="24"/>
        <v>03</v>
      </c>
      <c r="B386" t="str">
        <f t="shared" si="25"/>
        <v>W</v>
      </c>
      <c r="C386" t="s">
        <v>193</v>
      </c>
      <c r="D386" t="s">
        <v>772</v>
      </c>
      <c r="E386">
        <f t="shared" ca="1" si="26"/>
        <v>0</v>
      </c>
    </row>
    <row r="387" spans="1:5">
      <c r="A387" t="str">
        <f t="shared" si="24"/>
        <v>04</v>
      </c>
      <c r="B387" t="str">
        <f t="shared" si="25"/>
        <v>W</v>
      </c>
      <c r="C387" t="s">
        <v>193</v>
      </c>
      <c r="D387" t="s">
        <v>773</v>
      </c>
      <c r="E387">
        <f t="shared" ca="1" si="26"/>
        <v>0</v>
      </c>
    </row>
    <row r="388" spans="1:5">
      <c r="A388" t="str">
        <f t="shared" si="24"/>
        <v>05</v>
      </c>
      <c r="B388" t="str">
        <f t="shared" si="25"/>
        <v>W</v>
      </c>
      <c r="C388" t="s">
        <v>193</v>
      </c>
      <c r="D388" t="s">
        <v>774</v>
      </c>
      <c r="E388">
        <f t="shared" ca="1" si="26"/>
        <v>0</v>
      </c>
    </row>
    <row r="389" spans="1:5">
      <c r="A389" t="str">
        <f t="shared" si="24"/>
        <v>06</v>
      </c>
      <c r="B389" t="str">
        <f t="shared" si="25"/>
        <v>W</v>
      </c>
      <c r="C389" t="s">
        <v>193</v>
      </c>
      <c r="D389" t="s">
        <v>775</v>
      </c>
      <c r="E389">
        <f t="shared" ca="1" si="26"/>
        <v>0</v>
      </c>
    </row>
    <row r="390" spans="1:5">
      <c r="A390" t="str">
        <f t="shared" si="24"/>
        <v>07</v>
      </c>
      <c r="B390" t="str">
        <f t="shared" si="25"/>
        <v>W</v>
      </c>
      <c r="C390" t="s">
        <v>193</v>
      </c>
      <c r="D390" t="s">
        <v>776</v>
      </c>
      <c r="E390">
        <f t="shared" ca="1" si="26"/>
        <v>0</v>
      </c>
    </row>
    <row r="391" spans="1:5">
      <c r="A391" t="str">
        <f t="shared" si="24"/>
        <v>11</v>
      </c>
      <c r="B391" t="str">
        <f t="shared" si="25"/>
        <v>W</v>
      </c>
      <c r="C391" t="s">
        <v>193</v>
      </c>
      <c r="D391" t="s">
        <v>777</v>
      </c>
      <c r="E391">
        <f t="shared" ca="1" si="26"/>
        <v>0</v>
      </c>
    </row>
    <row r="392" spans="1:5">
      <c r="A392" t="str">
        <f t="shared" si="24"/>
        <v>02</v>
      </c>
      <c r="B392" t="str">
        <f t="shared" si="25"/>
        <v>W</v>
      </c>
      <c r="C392" t="s">
        <v>193</v>
      </c>
      <c r="D392" t="s">
        <v>778</v>
      </c>
      <c r="E392">
        <f t="shared" ca="1" si="26"/>
        <v>0</v>
      </c>
    </row>
    <row r="393" spans="1:5">
      <c r="A393" t="str">
        <f t="shared" si="24"/>
        <v>08</v>
      </c>
      <c r="B393" t="str">
        <f t="shared" si="25"/>
        <v>W</v>
      </c>
      <c r="C393" t="s">
        <v>193</v>
      </c>
      <c r="D393" t="s">
        <v>779</v>
      </c>
      <c r="E393">
        <f t="shared" ca="1" si="26"/>
        <v>0</v>
      </c>
    </row>
    <row r="394" spans="1:5">
      <c r="A394" t="str">
        <f t="shared" si="24"/>
        <v>09</v>
      </c>
      <c r="B394" t="str">
        <f t="shared" si="25"/>
        <v>W</v>
      </c>
      <c r="C394" t="s">
        <v>193</v>
      </c>
      <c r="D394" t="s">
        <v>780</v>
      </c>
      <c r="E394">
        <f t="shared" ca="1" si="26"/>
        <v>0</v>
      </c>
    </row>
    <row r="395" spans="1:5">
      <c r="A395" t="str">
        <f t="shared" si="24"/>
        <v>10</v>
      </c>
      <c r="B395" t="str">
        <f t="shared" si="25"/>
        <v>W</v>
      </c>
      <c r="C395" t="s">
        <v>193</v>
      </c>
      <c r="D395" t="s">
        <v>781</v>
      </c>
      <c r="E395">
        <f t="shared" ca="1" si="26"/>
        <v>0</v>
      </c>
    </row>
    <row r="396" spans="1:5">
      <c r="A396" t="str">
        <f t="shared" si="24"/>
        <v>12</v>
      </c>
      <c r="B396" t="str">
        <f t="shared" si="25"/>
        <v>W</v>
      </c>
      <c r="C396" t="s">
        <v>193</v>
      </c>
      <c r="D396" t="s">
        <v>782</v>
      </c>
      <c r="E396">
        <f t="shared" ca="1" si="26"/>
        <v>0</v>
      </c>
    </row>
    <row r="397" spans="1:5">
      <c r="A397" t="str">
        <f t="shared" si="24"/>
        <v>13</v>
      </c>
      <c r="B397" t="str">
        <f t="shared" si="25"/>
        <v>W</v>
      </c>
      <c r="C397" t="s">
        <v>193</v>
      </c>
      <c r="D397" t="s">
        <v>783</v>
      </c>
      <c r="E397">
        <f t="shared" ca="1" si="26"/>
        <v>0</v>
      </c>
    </row>
    <row r="398" spans="1:5">
      <c r="A398" t="str">
        <f t="shared" si="24"/>
        <v>01</v>
      </c>
      <c r="B398" t="str">
        <f t="shared" si="25"/>
        <v>W</v>
      </c>
      <c r="C398" t="s">
        <v>196</v>
      </c>
      <c r="D398" t="s">
        <v>784</v>
      </c>
      <c r="E398">
        <f t="shared" ca="1" si="26"/>
        <v>0</v>
      </c>
    </row>
    <row r="399" spans="1:5">
      <c r="A399" t="str">
        <f t="shared" si="24"/>
        <v>03</v>
      </c>
      <c r="B399" t="str">
        <f t="shared" si="25"/>
        <v>W</v>
      </c>
      <c r="C399" t="s">
        <v>196</v>
      </c>
      <c r="D399" t="s">
        <v>785</v>
      </c>
      <c r="E399">
        <f t="shared" ca="1" si="26"/>
        <v>0</v>
      </c>
    </row>
    <row r="400" spans="1:5">
      <c r="A400" t="str">
        <f t="shared" si="24"/>
        <v>04</v>
      </c>
      <c r="B400" t="str">
        <f t="shared" si="25"/>
        <v>W</v>
      </c>
      <c r="C400" t="s">
        <v>196</v>
      </c>
      <c r="D400" t="s">
        <v>786</v>
      </c>
      <c r="E400">
        <f t="shared" ca="1" si="26"/>
        <v>0</v>
      </c>
    </row>
    <row r="401" spans="1:5">
      <c r="A401" t="str">
        <f t="shared" si="24"/>
        <v>05</v>
      </c>
      <c r="B401" t="str">
        <f t="shared" si="25"/>
        <v>W</v>
      </c>
      <c r="C401" t="s">
        <v>196</v>
      </c>
      <c r="D401" t="s">
        <v>787</v>
      </c>
      <c r="E401">
        <f t="shared" ca="1" si="26"/>
        <v>0</v>
      </c>
    </row>
    <row r="402" spans="1:5">
      <c r="A402" t="str">
        <f t="shared" si="24"/>
        <v>06</v>
      </c>
      <c r="B402" t="str">
        <f t="shared" si="25"/>
        <v>W</v>
      </c>
      <c r="C402" t="s">
        <v>196</v>
      </c>
      <c r="D402" t="s">
        <v>788</v>
      </c>
      <c r="E402">
        <f t="shared" ca="1" si="26"/>
        <v>0</v>
      </c>
    </row>
    <row r="403" spans="1:5">
      <c r="A403" t="str">
        <f t="shared" si="24"/>
        <v>07</v>
      </c>
      <c r="B403" t="str">
        <f t="shared" si="25"/>
        <v>W</v>
      </c>
      <c r="C403" t="s">
        <v>196</v>
      </c>
      <c r="D403" t="s">
        <v>789</v>
      </c>
      <c r="E403">
        <f t="shared" ca="1" si="26"/>
        <v>0</v>
      </c>
    </row>
    <row r="404" spans="1:5">
      <c r="A404" t="str">
        <f t="shared" si="24"/>
        <v>11</v>
      </c>
      <c r="B404" t="str">
        <f t="shared" si="25"/>
        <v>W</v>
      </c>
      <c r="C404" t="s">
        <v>196</v>
      </c>
      <c r="D404" t="s">
        <v>790</v>
      </c>
      <c r="E404">
        <f t="shared" ca="1" si="26"/>
        <v>0</v>
      </c>
    </row>
    <row r="405" spans="1:5">
      <c r="A405" t="str">
        <f t="shared" si="24"/>
        <v>02</v>
      </c>
      <c r="B405" t="str">
        <f t="shared" si="25"/>
        <v>W</v>
      </c>
      <c r="C405" t="s">
        <v>196</v>
      </c>
      <c r="D405" t="s">
        <v>791</v>
      </c>
      <c r="E405">
        <f t="shared" ca="1" si="26"/>
        <v>0</v>
      </c>
    </row>
    <row r="406" spans="1:5">
      <c r="A406" t="str">
        <f t="shared" si="24"/>
        <v>08</v>
      </c>
      <c r="B406" t="str">
        <f t="shared" si="25"/>
        <v>W</v>
      </c>
      <c r="C406" t="s">
        <v>196</v>
      </c>
      <c r="D406" t="s">
        <v>792</v>
      </c>
      <c r="E406">
        <f t="shared" ca="1" si="26"/>
        <v>0</v>
      </c>
    </row>
    <row r="407" spans="1:5">
      <c r="A407" t="str">
        <f t="shared" si="24"/>
        <v>09</v>
      </c>
      <c r="B407" t="str">
        <f t="shared" si="25"/>
        <v>W</v>
      </c>
      <c r="C407" t="s">
        <v>196</v>
      </c>
      <c r="D407" t="s">
        <v>793</v>
      </c>
      <c r="E407">
        <f t="shared" ca="1" si="26"/>
        <v>0</v>
      </c>
    </row>
    <row r="408" spans="1:5">
      <c r="A408" t="str">
        <f t="shared" si="24"/>
        <v>10</v>
      </c>
      <c r="B408" t="str">
        <f t="shared" si="25"/>
        <v>W</v>
      </c>
      <c r="C408" t="s">
        <v>196</v>
      </c>
      <c r="D408" t="s">
        <v>794</v>
      </c>
      <c r="E408">
        <f t="shared" ca="1" si="26"/>
        <v>0</v>
      </c>
    </row>
    <row r="409" spans="1:5">
      <c r="A409" t="str">
        <f t="shared" si="24"/>
        <v>12</v>
      </c>
      <c r="B409" t="str">
        <f t="shared" si="25"/>
        <v>W</v>
      </c>
      <c r="C409" t="s">
        <v>196</v>
      </c>
      <c r="D409" t="s">
        <v>795</v>
      </c>
      <c r="E409">
        <f t="shared" ca="1" si="26"/>
        <v>0</v>
      </c>
    </row>
    <row r="410" spans="1:5">
      <c r="A410" t="str">
        <f t="shared" si="24"/>
        <v>13</v>
      </c>
      <c r="B410" t="str">
        <f t="shared" si="25"/>
        <v>W</v>
      </c>
      <c r="C410" t="s">
        <v>196</v>
      </c>
      <c r="D410" t="s">
        <v>796</v>
      </c>
      <c r="E410">
        <f t="shared" ca="1" si="26"/>
        <v>0</v>
      </c>
    </row>
    <row r="411" spans="1:5">
      <c r="A411" t="str">
        <f t="shared" si="24"/>
        <v>01</v>
      </c>
      <c r="B411" t="str">
        <f t="shared" si="25"/>
        <v>W</v>
      </c>
      <c r="C411" t="s">
        <v>199</v>
      </c>
      <c r="D411" t="s">
        <v>797</v>
      </c>
      <c r="E411">
        <f t="shared" ca="1" si="26"/>
        <v>0</v>
      </c>
    </row>
    <row r="412" spans="1:5">
      <c r="A412" t="str">
        <f t="shared" si="24"/>
        <v>03</v>
      </c>
      <c r="B412" t="str">
        <f t="shared" si="25"/>
        <v>W</v>
      </c>
      <c r="C412" t="s">
        <v>199</v>
      </c>
      <c r="D412" t="s">
        <v>798</v>
      </c>
      <c r="E412">
        <f t="shared" ca="1" si="26"/>
        <v>0</v>
      </c>
    </row>
    <row r="413" spans="1:5">
      <c r="A413" t="str">
        <f t="shared" si="24"/>
        <v>04</v>
      </c>
      <c r="B413" t="str">
        <f t="shared" si="25"/>
        <v>W</v>
      </c>
      <c r="C413" t="s">
        <v>199</v>
      </c>
      <c r="D413" t="s">
        <v>799</v>
      </c>
      <c r="E413">
        <f t="shared" ca="1" si="26"/>
        <v>0</v>
      </c>
    </row>
    <row r="414" spans="1:5">
      <c r="A414" t="str">
        <f t="shared" si="24"/>
        <v>05</v>
      </c>
      <c r="B414" t="str">
        <f t="shared" si="25"/>
        <v>W</v>
      </c>
      <c r="C414" t="s">
        <v>199</v>
      </c>
      <c r="D414" t="s">
        <v>800</v>
      </c>
      <c r="E414">
        <f t="shared" ca="1" si="26"/>
        <v>0</v>
      </c>
    </row>
    <row r="415" spans="1:5">
      <c r="A415" t="str">
        <f t="shared" si="24"/>
        <v>06</v>
      </c>
      <c r="B415" t="str">
        <f t="shared" si="25"/>
        <v>W</v>
      </c>
      <c r="C415" t="s">
        <v>199</v>
      </c>
      <c r="D415" t="s">
        <v>801</v>
      </c>
      <c r="E415">
        <f t="shared" ca="1" si="26"/>
        <v>0</v>
      </c>
    </row>
    <row r="416" spans="1:5">
      <c r="A416" t="str">
        <f t="shared" si="24"/>
        <v>07</v>
      </c>
      <c r="B416" t="str">
        <f t="shared" si="25"/>
        <v>W</v>
      </c>
      <c r="C416" t="s">
        <v>199</v>
      </c>
      <c r="D416" t="s">
        <v>802</v>
      </c>
      <c r="E416">
        <f t="shared" ca="1" si="26"/>
        <v>0</v>
      </c>
    </row>
    <row r="417" spans="1:5">
      <c r="A417" t="str">
        <f t="shared" si="24"/>
        <v>11</v>
      </c>
      <c r="B417" t="str">
        <f t="shared" si="25"/>
        <v>W</v>
      </c>
      <c r="C417" t="s">
        <v>199</v>
      </c>
      <c r="D417" t="s">
        <v>803</v>
      </c>
      <c r="E417">
        <f t="shared" ca="1" si="26"/>
        <v>0</v>
      </c>
    </row>
    <row r="418" spans="1:5">
      <c r="A418" t="str">
        <f t="shared" si="24"/>
        <v>02</v>
      </c>
      <c r="B418" t="str">
        <f t="shared" si="25"/>
        <v>W</v>
      </c>
      <c r="C418" t="s">
        <v>199</v>
      </c>
      <c r="D418" t="s">
        <v>804</v>
      </c>
      <c r="E418">
        <f t="shared" ca="1" si="26"/>
        <v>0</v>
      </c>
    </row>
    <row r="419" spans="1:5">
      <c r="A419" t="str">
        <f t="shared" si="24"/>
        <v>08</v>
      </c>
      <c r="B419" t="str">
        <f t="shared" si="25"/>
        <v>W</v>
      </c>
      <c r="C419" t="s">
        <v>199</v>
      </c>
      <c r="D419" t="s">
        <v>805</v>
      </c>
      <c r="E419">
        <f t="shared" ca="1" si="26"/>
        <v>0</v>
      </c>
    </row>
    <row r="420" spans="1:5">
      <c r="A420" t="str">
        <f t="shared" si="24"/>
        <v>09</v>
      </c>
      <c r="B420" t="str">
        <f t="shared" si="25"/>
        <v>W</v>
      </c>
      <c r="C420" t="s">
        <v>199</v>
      </c>
      <c r="D420" t="s">
        <v>806</v>
      </c>
      <c r="E420">
        <f t="shared" ca="1" si="26"/>
        <v>0</v>
      </c>
    </row>
    <row r="421" spans="1:5">
      <c r="A421" t="str">
        <f t="shared" si="24"/>
        <v>10</v>
      </c>
      <c r="B421" t="str">
        <f t="shared" si="25"/>
        <v>W</v>
      </c>
      <c r="C421" t="s">
        <v>199</v>
      </c>
      <c r="D421" t="s">
        <v>807</v>
      </c>
      <c r="E421">
        <f t="shared" ca="1" si="26"/>
        <v>0</v>
      </c>
    </row>
    <row r="422" spans="1:5">
      <c r="A422" t="str">
        <f t="shared" si="24"/>
        <v>12</v>
      </c>
      <c r="B422" t="str">
        <f t="shared" si="25"/>
        <v>W</v>
      </c>
      <c r="C422" t="s">
        <v>199</v>
      </c>
      <c r="D422" t="s">
        <v>808</v>
      </c>
      <c r="E422">
        <f t="shared" ca="1" si="26"/>
        <v>0</v>
      </c>
    </row>
    <row r="423" spans="1:5">
      <c r="A423" t="str">
        <f t="shared" si="24"/>
        <v>13</v>
      </c>
      <c r="B423" t="str">
        <f t="shared" si="25"/>
        <v>W</v>
      </c>
      <c r="C423" t="s">
        <v>199</v>
      </c>
      <c r="D423" t="s">
        <v>809</v>
      </c>
      <c r="E423">
        <f t="shared" ca="1" si="26"/>
        <v>0</v>
      </c>
    </row>
    <row r="424" spans="1:5">
      <c r="A424" t="str">
        <f t="shared" si="24"/>
        <v>01</v>
      </c>
      <c r="B424" t="str">
        <f t="shared" si="25"/>
        <v>W</v>
      </c>
      <c r="C424" t="s">
        <v>202</v>
      </c>
      <c r="D424" t="s">
        <v>810</v>
      </c>
      <c r="E424">
        <f t="shared" ca="1" si="26"/>
        <v>0</v>
      </c>
    </row>
    <row r="425" spans="1:5">
      <c r="A425" t="str">
        <f t="shared" si="24"/>
        <v>03</v>
      </c>
      <c r="B425" t="str">
        <f t="shared" si="25"/>
        <v>W</v>
      </c>
      <c r="C425" t="s">
        <v>202</v>
      </c>
      <c r="D425" t="s">
        <v>811</v>
      </c>
      <c r="E425">
        <f t="shared" ca="1" si="26"/>
        <v>0</v>
      </c>
    </row>
    <row r="426" spans="1:5">
      <c r="A426" t="str">
        <f t="shared" si="24"/>
        <v>04</v>
      </c>
      <c r="B426" t="str">
        <f t="shared" si="25"/>
        <v>W</v>
      </c>
      <c r="C426" t="s">
        <v>202</v>
      </c>
      <c r="D426" t="s">
        <v>812</v>
      </c>
      <c r="E426">
        <f t="shared" ca="1" si="26"/>
        <v>0</v>
      </c>
    </row>
    <row r="427" spans="1:5">
      <c r="A427" t="str">
        <f t="shared" si="24"/>
        <v>05</v>
      </c>
      <c r="B427" t="str">
        <f t="shared" si="25"/>
        <v>W</v>
      </c>
      <c r="C427" t="s">
        <v>202</v>
      </c>
      <c r="D427" t="s">
        <v>813</v>
      </c>
      <c r="E427">
        <f t="shared" ca="1" si="26"/>
        <v>0</v>
      </c>
    </row>
    <row r="428" spans="1:5">
      <c r="A428" t="str">
        <f t="shared" ref="A428:A491" si="27">MID(D428,LEN(C428)+2,LEN(D428)-LEN(C428))</f>
        <v>06</v>
      </c>
      <c r="B428" t="str">
        <f t="shared" ref="B428:B491" si="28">IF(IFERROR(FIND("W",D428,1),0)&lt;&gt;0,"W",0)</f>
        <v>W</v>
      </c>
      <c r="C428" t="s">
        <v>202</v>
      </c>
      <c r="D428" t="s">
        <v>814</v>
      </c>
      <c r="E428">
        <f t="shared" ca="1" si="26"/>
        <v>0</v>
      </c>
    </row>
    <row r="429" spans="1:5">
      <c r="A429" t="str">
        <f t="shared" si="27"/>
        <v>07</v>
      </c>
      <c r="B429" t="str">
        <f t="shared" si="28"/>
        <v>W</v>
      </c>
      <c r="C429" t="s">
        <v>202</v>
      </c>
      <c r="D429" t="s">
        <v>815</v>
      </c>
      <c r="E429">
        <f t="shared" ca="1" si="26"/>
        <v>0</v>
      </c>
    </row>
    <row r="430" spans="1:5">
      <c r="A430" t="str">
        <f t="shared" si="27"/>
        <v>11</v>
      </c>
      <c r="B430" t="str">
        <f t="shared" si="28"/>
        <v>W</v>
      </c>
      <c r="C430" t="s">
        <v>202</v>
      </c>
      <c r="D430" t="s">
        <v>816</v>
      </c>
      <c r="E430">
        <f t="shared" ca="1" si="26"/>
        <v>0</v>
      </c>
    </row>
    <row r="431" spans="1:5">
      <c r="A431" t="str">
        <f t="shared" si="27"/>
        <v>02</v>
      </c>
      <c r="B431" t="str">
        <f t="shared" si="28"/>
        <v>W</v>
      </c>
      <c r="C431" t="s">
        <v>202</v>
      </c>
      <c r="D431" t="s">
        <v>817</v>
      </c>
      <c r="E431">
        <f t="shared" ca="1" si="26"/>
        <v>0</v>
      </c>
    </row>
    <row r="432" spans="1:5">
      <c r="A432" t="str">
        <f t="shared" si="27"/>
        <v>08</v>
      </c>
      <c r="B432" t="str">
        <f t="shared" si="28"/>
        <v>W</v>
      </c>
      <c r="C432" t="s">
        <v>202</v>
      </c>
      <c r="D432" t="s">
        <v>818</v>
      </c>
      <c r="E432">
        <f t="shared" ca="1" si="26"/>
        <v>0</v>
      </c>
    </row>
    <row r="433" spans="1:5">
      <c r="A433" t="str">
        <f t="shared" si="27"/>
        <v>09</v>
      </c>
      <c r="B433" t="str">
        <f t="shared" si="28"/>
        <v>W</v>
      </c>
      <c r="C433" t="s">
        <v>202</v>
      </c>
      <c r="D433" t="s">
        <v>819</v>
      </c>
      <c r="E433">
        <f t="shared" ca="1" si="26"/>
        <v>0</v>
      </c>
    </row>
    <row r="434" spans="1:5">
      <c r="A434" t="str">
        <f t="shared" si="27"/>
        <v>10</v>
      </c>
      <c r="B434" t="str">
        <f t="shared" si="28"/>
        <v>W</v>
      </c>
      <c r="C434" t="s">
        <v>202</v>
      </c>
      <c r="D434" t="s">
        <v>820</v>
      </c>
      <c r="E434">
        <f t="shared" ca="1" si="26"/>
        <v>0</v>
      </c>
    </row>
    <row r="435" spans="1:5">
      <c r="A435" t="str">
        <f t="shared" si="27"/>
        <v>12</v>
      </c>
      <c r="B435" t="str">
        <f t="shared" si="28"/>
        <v>W</v>
      </c>
      <c r="C435" t="s">
        <v>202</v>
      </c>
      <c r="D435" t="s">
        <v>821</v>
      </c>
      <c r="E435">
        <f t="shared" ca="1" si="26"/>
        <v>0</v>
      </c>
    </row>
    <row r="436" spans="1:5">
      <c r="A436" t="str">
        <f t="shared" si="27"/>
        <v>13</v>
      </c>
      <c r="B436" t="str">
        <f t="shared" si="28"/>
        <v>W</v>
      </c>
      <c r="C436" t="s">
        <v>202</v>
      </c>
      <c r="D436" t="s">
        <v>822</v>
      </c>
      <c r="E436">
        <f t="shared" ca="1" si="26"/>
        <v>0</v>
      </c>
    </row>
    <row r="437" spans="1:5">
      <c r="A437" t="str">
        <f t="shared" si="27"/>
        <v>01</v>
      </c>
      <c r="B437" t="str">
        <f t="shared" si="28"/>
        <v>W</v>
      </c>
      <c r="C437" t="s">
        <v>205</v>
      </c>
      <c r="D437" t="s">
        <v>823</v>
      </c>
      <c r="E437">
        <f t="shared" ca="1" si="26"/>
        <v>0</v>
      </c>
    </row>
    <row r="438" spans="1:5">
      <c r="A438" t="str">
        <f t="shared" si="27"/>
        <v>03</v>
      </c>
      <c r="B438" t="str">
        <f t="shared" si="28"/>
        <v>W</v>
      </c>
      <c r="C438" t="s">
        <v>205</v>
      </c>
      <c r="D438" t="s">
        <v>824</v>
      </c>
      <c r="E438">
        <f t="shared" ca="1" si="26"/>
        <v>0</v>
      </c>
    </row>
    <row r="439" spans="1:5">
      <c r="A439" t="str">
        <f t="shared" si="27"/>
        <v>04</v>
      </c>
      <c r="B439" t="str">
        <f t="shared" si="28"/>
        <v>W</v>
      </c>
      <c r="C439" t="s">
        <v>205</v>
      </c>
      <c r="D439" t="s">
        <v>825</v>
      </c>
      <c r="E439">
        <f t="shared" ca="1" si="26"/>
        <v>0</v>
      </c>
    </row>
    <row r="440" spans="1:5">
      <c r="A440" t="str">
        <f t="shared" si="27"/>
        <v>05</v>
      </c>
      <c r="B440" t="str">
        <f t="shared" si="28"/>
        <v>W</v>
      </c>
      <c r="C440" t="s">
        <v>205</v>
      </c>
      <c r="D440" t="s">
        <v>826</v>
      </c>
      <c r="E440">
        <f t="shared" ca="1" si="26"/>
        <v>0</v>
      </c>
    </row>
    <row r="441" spans="1:5">
      <c r="A441" t="str">
        <f t="shared" si="27"/>
        <v>06</v>
      </c>
      <c r="B441" t="str">
        <f t="shared" si="28"/>
        <v>W</v>
      </c>
      <c r="C441" t="s">
        <v>205</v>
      </c>
      <c r="D441" t="s">
        <v>827</v>
      </c>
      <c r="E441">
        <f t="shared" ca="1" si="26"/>
        <v>0</v>
      </c>
    </row>
    <row r="442" spans="1:5">
      <c r="A442" t="str">
        <f t="shared" si="27"/>
        <v>07</v>
      </c>
      <c r="B442" t="str">
        <f t="shared" si="28"/>
        <v>W</v>
      </c>
      <c r="C442" t="s">
        <v>205</v>
      </c>
      <c r="D442" t="s">
        <v>828</v>
      </c>
      <c r="E442">
        <f t="shared" ca="1" si="26"/>
        <v>0</v>
      </c>
    </row>
    <row r="443" spans="1:5">
      <c r="A443" t="str">
        <f t="shared" si="27"/>
        <v>11</v>
      </c>
      <c r="B443" t="str">
        <f t="shared" si="28"/>
        <v>W</v>
      </c>
      <c r="C443" t="s">
        <v>205</v>
      </c>
      <c r="D443" t="s">
        <v>829</v>
      </c>
      <c r="E443">
        <f t="shared" ca="1" si="26"/>
        <v>0</v>
      </c>
    </row>
    <row r="444" spans="1:5">
      <c r="A444" t="str">
        <f t="shared" si="27"/>
        <v>02</v>
      </c>
      <c r="B444" t="str">
        <f t="shared" si="28"/>
        <v>W</v>
      </c>
      <c r="C444" t="s">
        <v>205</v>
      </c>
      <c r="D444" t="s">
        <v>830</v>
      </c>
      <c r="E444">
        <f t="shared" ca="1" si="26"/>
        <v>0</v>
      </c>
    </row>
    <row r="445" spans="1:5">
      <c r="A445" t="str">
        <f t="shared" si="27"/>
        <v>08</v>
      </c>
      <c r="B445" t="str">
        <f t="shared" si="28"/>
        <v>W</v>
      </c>
      <c r="C445" t="s">
        <v>205</v>
      </c>
      <c r="D445" t="s">
        <v>831</v>
      </c>
      <c r="E445">
        <f t="shared" ca="1" si="26"/>
        <v>0</v>
      </c>
    </row>
    <row r="446" spans="1:5">
      <c r="A446" t="str">
        <f t="shared" si="27"/>
        <v>09</v>
      </c>
      <c r="B446" t="str">
        <f t="shared" si="28"/>
        <v>W</v>
      </c>
      <c r="C446" t="s">
        <v>205</v>
      </c>
      <c r="D446" t="s">
        <v>832</v>
      </c>
      <c r="E446">
        <f t="shared" ca="1" si="26"/>
        <v>0</v>
      </c>
    </row>
    <row r="447" spans="1:5">
      <c r="A447" t="str">
        <f t="shared" si="27"/>
        <v>10</v>
      </c>
      <c r="B447" t="str">
        <f t="shared" si="28"/>
        <v>W</v>
      </c>
      <c r="C447" t="s">
        <v>205</v>
      </c>
      <c r="D447" t="s">
        <v>833</v>
      </c>
      <c r="E447">
        <f t="shared" ca="1" si="26"/>
        <v>0</v>
      </c>
    </row>
    <row r="448" spans="1:5">
      <c r="A448" t="str">
        <f t="shared" si="27"/>
        <v>12</v>
      </c>
      <c r="B448" t="str">
        <f t="shared" si="28"/>
        <v>W</v>
      </c>
      <c r="C448" t="s">
        <v>205</v>
      </c>
      <c r="D448" t="s">
        <v>834</v>
      </c>
      <c r="E448">
        <f t="shared" ca="1" si="26"/>
        <v>0</v>
      </c>
    </row>
    <row r="449" spans="1:5">
      <c r="A449" t="str">
        <f t="shared" si="27"/>
        <v>13</v>
      </c>
      <c r="B449" t="str">
        <f t="shared" si="28"/>
        <v>W</v>
      </c>
      <c r="C449" t="s">
        <v>205</v>
      </c>
      <c r="D449" t="s">
        <v>835</v>
      </c>
      <c r="E449">
        <f t="shared" ref="E449:E512" ca="1" si="29">IFERROR(IF(B449=0,VLOOKUP(C449,INDIRECT($G$4&amp;$H$4),MATCH($A449,INDIRECT($G$4&amp;$I$4),0),0),VLOOKUP(C449,INDIRECT($G$5&amp;$H$5),MATCH($A449,INDIRECT($G$5&amp;$I$5),0),FALSE)),0)</f>
        <v>0</v>
      </c>
    </row>
    <row r="450" spans="1:5">
      <c r="A450" t="str">
        <f t="shared" si="27"/>
        <v>01</v>
      </c>
      <c r="B450" t="str">
        <f t="shared" si="28"/>
        <v>W</v>
      </c>
      <c r="C450" t="s">
        <v>208</v>
      </c>
      <c r="D450" t="s">
        <v>836</v>
      </c>
      <c r="E450">
        <f t="shared" ca="1" si="29"/>
        <v>0</v>
      </c>
    </row>
    <row r="451" spans="1:5">
      <c r="A451" t="str">
        <f t="shared" si="27"/>
        <v>03</v>
      </c>
      <c r="B451" t="str">
        <f t="shared" si="28"/>
        <v>W</v>
      </c>
      <c r="C451" t="s">
        <v>208</v>
      </c>
      <c r="D451" t="s">
        <v>837</v>
      </c>
      <c r="E451">
        <f t="shared" ca="1" si="29"/>
        <v>0</v>
      </c>
    </row>
    <row r="452" spans="1:5">
      <c r="A452" t="str">
        <f t="shared" si="27"/>
        <v>04</v>
      </c>
      <c r="B452" t="str">
        <f t="shared" si="28"/>
        <v>W</v>
      </c>
      <c r="C452" t="s">
        <v>208</v>
      </c>
      <c r="D452" t="s">
        <v>838</v>
      </c>
      <c r="E452">
        <f t="shared" ca="1" si="29"/>
        <v>0</v>
      </c>
    </row>
    <row r="453" spans="1:5">
      <c r="A453" t="str">
        <f t="shared" si="27"/>
        <v>05</v>
      </c>
      <c r="B453" t="str">
        <f t="shared" si="28"/>
        <v>W</v>
      </c>
      <c r="C453" t="s">
        <v>208</v>
      </c>
      <c r="D453" t="s">
        <v>839</v>
      </c>
      <c r="E453">
        <f t="shared" ca="1" si="29"/>
        <v>0</v>
      </c>
    </row>
    <row r="454" spans="1:5">
      <c r="A454" t="str">
        <f t="shared" si="27"/>
        <v>06</v>
      </c>
      <c r="B454" t="str">
        <f t="shared" si="28"/>
        <v>W</v>
      </c>
      <c r="C454" t="s">
        <v>208</v>
      </c>
      <c r="D454" t="s">
        <v>840</v>
      </c>
      <c r="E454">
        <f t="shared" ca="1" si="29"/>
        <v>0</v>
      </c>
    </row>
    <row r="455" spans="1:5">
      <c r="A455" t="str">
        <f t="shared" si="27"/>
        <v>07</v>
      </c>
      <c r="B455" t="str">
        <f t="shared" si="28"/>
        <v>W</v>
      </c>
      <c r="C455" t="s">
        <v>208</v>
      </c>
      <c r="D455" t="s">
        <v>841</v>
      </c>
      <c r="E455">
        <f t="shared" ca="1" si="29"/>
        <v>0</v>
      </c>
    </row>
    <row r="456" spans="1:5">
      <c r="A456" t="str">
        <f t="shared" si="27"/>
        <v>11</v>
      </c>
      <c r="B456" t="str">
        <f t="shared" si="28"/>
        <v>W</v>
      </c>
      <c r="C456" t="s">
        <v>208</v>
      </c>
      <c r="D456" t="s">
        <v>842</v>
      </c>
      <c r="E456">
        <f t="shared" ca="1" si="29"/>
        <v>0</v>
      </c>
    </row>
    <row r="457" spans="1:5">
      <c r="A457" t="str">
        <f t="shared" si="27"/>
        <v>02</v>
      </c>
      <c r="B457" t="str">
        <f t="shared" si="28"/>
        <v>W</v>
      </c>
      <c r="C457" t="s">
        <v>208</v>
      </c>
      <c r="D457" t="s">
        <v>843</v>
      </c>
      <c r="E457">
        <f t="shared" ca="1" si="29"/>
        <v>0</v>
      </c>
    </row>
    <row r="458" spans="1:5">
      <c r="A458" t="str">
        <f t="shared" si="27"/>
        <v>08</v>
      </c>
      <c r="B458" t="str">
        <f t="shared" si="28"/>
        <v>W</v>
      </c>
      <c r="C458" t="s">
        <v>208</v>
      </c>
      <c r="D458" t="s">
        <v>844</v>
      </c>
      <c r="E458">
        <f t="shared" ca="1" si="29"/>
        <v>0</v>
      </c>
    </row>
    <row r="459" spans="1:5">
      <c r="A459" t="str">
        <f t="shared" si="27"/>
        <v>09</v>
      </c>
      <c r="B459" t="str">
        <f t="shared" si="28"/>
        <v>W</v>
      </c>
      <c r="C459" t="s">
        <v>208</v>
      </c>
      <c r="D459" t="s">
        <v>845</v>
      </c>
      <c r="E459">
        <f t="shared" ca="1" si="29"/>
        <v>0</v>
      </c>
    </row>
    <row r="460" spans="1:5">
      <c r="A460" t="str">
        <f t="shared" si="27"/>
        <v>10</v>
      </c>
      <c r="B460" t="str">
        <f t="shared" si="28"/>
        <v>W</v>
      </c>
      <c r="C460" t="s">
        <v>208</v>
      </c>
      <c r="D460" t="s">
        <v>846</v>
      </c>
      <c r="E460">
        <f t="shared" ca="1" si="29"/>
        <v>0</v>
      </c>
    </row>
    <row r="461" spans="1:5">
      <c r="A461" t="str">
        <f t="shared" si="27"/>
        <v>12</v>
      </c>
      <c r="B461" t="str">
        <f t="shared" si="28"/>
        <v>W</v>
      </c>
      <c r="C461" t="s">
        <v>208</v>
      </c>
      <c r="D461" t="s">
        <v>847</v>
      </c>
      <c r="E461">
        <f t="shared" ca="1" si="29"/>
        <v>0</v>
      </c>
    </row>
    <row r="462" spans="1:5">
      <c r="A462" t="str">
        <f t="shared" si="27"/>
        <v>13</v>
      </c>
      <c r="B462" t="str">
        <f t="shared" si="28"/>
        <v>W</v>
      </c>
      <c r="C462" t="s">
        <v>208</v>
      </c>
      <c r="D462" t="s">
        <v>848</v>
      </c>
      <c r="E462">
        <f t="shared" ca="1" si="29"/>
        <v>0</v>
      </c>
    </row>
    <row r="463" spans="1:5">
      <c r="A463" t="str">
        <f t="shared" si="27"/>
        <v>01</v>
      </c>
      <c r="B463" t="str">
        <f t="shared" si="28"/>
        <v>W</v>
      </c>
      <c r="C463" t="s">
        <v>211</v>
      </c>
      <c r="D463" t="s">
        <v>849</v>
      </c>
      <c r="E463">
        <f t="shared" ca="1" si="29"/>
        <v>0</v>
      </c>
    </row>
    <row r="464" spans="1:5">
      <c r="A464" t="str">
        <f t="shared" si="27"/>
        <v>03</v>
      </c>
      <c r="B464" t="str">
        <f t="shared" si="28"/>
        <v>W</v>
      </c>
      <c r="C464" t="s">
        <v>211</v>
      </c>
      <c r="D464" t="s">
        <v>850</v>
      </c>
      <c r="E464">
        <f t="shared" ca="1" si="29"/>
        <v>0</v>
      </c>
    </row>
    <row r="465" spans="1:5">
      <c r="A465" t="str">
        <f t="shared" si="27"/>
        <v>04</v>
      </c>
      <c r="B465" t="str">
        <f t="shared" si="28"/>
        <v>W</v>
      </c>
      <c r="C465" t="s">
        <v>211</v>
      </c>
      <c r="D465" t="s">
        <v>851</v>
      </c>
      <c r="E465">
        <f t="shared" ca="1" si="29"/>
        <v>0</v>
      </c>
    </row>
    <row r="466" spans="1:5">
      <c r="A466" t="str">
        <f t="shared" si="27"/>
        <v>05</v>
      </c>
      <c r="B466" t="str">
        <f t="shared" si="28"/>
        <v>W</v>
      </c>
      <c r="C466" t="s">
        <v>211</v>
      </c>
      <c r="D466" t="s">
        <v>852</v>
      </c>
      <c r="E466">
        <f t="shared" ca="1" si="29"/>
        <v>0</v>
      </c>
    </row>
    <row r="467" spans="1:5">
      <c r="A467" t="str">
        <f t="shared" si="27"/>
        <v>06</v>
      </c>
      <c r="B467" t="str">
        <f t="shared" si="28"/>
        <v>W</v>
      </c>
      <c r="C467" t="s">
        <v>211</v>
      </c>
      <c r="D467" t="s">
        <v>853</v>
      </c>
      <c r="E467">
        <f t="shared" ca="1" si="29"/>
        <v>0</v>
      </c>
    </row>
    <row r="468" spans="1:5">
      <c r="A468" t="str">
        <f t="shared" si="27"/>
        <v>07</v>
      </c>
      <c r="B468" t="str">
        <f t="shared" si="28"/>
        <v>W</v>
      </c>
      <c r="C468" t="s">
        <v>211</v>
      </c>
      <c r="D468" t="s">
        <v>854</v>
      </c>
      <c r="E468">
        <f t="shared" ca="1" si="29"/>
        <v>0</v>
      </c>
    </row>
    <row r="469" spans="1:5">
      <c r="A469" t="str">
        <f t="shared" si="27"/>
        <v>11</v>
      </c>
      <c r="B469" t="str">
        <f t="shared" si="28"/>
        <v>W</v>
      </c>
      <c r="C469" t="s">
        <v>211</v>
      </c>
      <c r="D469" t="s">
        <v>855</v>
      </c>
      <c r="E469">
        <f t="shared" ca="1" si="29"/>
        <v>0</v>
      </c>
    </row>
    <row r="470" spans="1:5">
      <c r="A470" t="str">
        <f t="shared" si="27"/>
        <v>02</v>
      </c>
      <c r="B470" t="str">
        <f t="shared" si="28"/>
        <v>W</v>
      </c>
      <c r="C470" t="s">
        <v>211</v>
      </c>
      <c r="D470" t="s">
        <v>856</v>
      </c>
      <c r="E470">
        <f t="shared" ca="1" si="29"/>
        <v>0</v>
      </c>
    </row>
    <row r="471" spans="1:5">
      <c r="A471" t="str">
        <f t="shared" si="27"/>
        <v>08</v>
      </c>
      <c r="B471" t="str">
        <f t="shared" si="28"/>
        <v>W</v>
      </c>
      <c r="C471" t="s">
        <v>211</v>
      </c>
      <c r="D471" t="s">
        <v>857</v>
      </c>
      <c r="E471">
        <f t="shared" ca="1" si="29"/>
        <v>0</v>
      </c>
    </row>
    <row r="472" spans="1:5">
      <c r="A472" t="str">
        <f t="shared" si="27"/>
        <v>09</v>
      </c>
      <c r="B472" t="str">
        <f t="shared" si="28"/>
        <v>W</v>
      </c>
      <c r="C472" t="s">
        <v>211</v>
      </c>
      <c r="D472" t="s">
        <v>858</v>
      </c>
      <c r="E472">
        <f t="shared" ca="1" si="29"/>
        <v>0</v>
      </c>
    </row>
    <row r="473" spans="1:5">
      <c r="A473" t="str">
        <f t="shared" si="27"/>
        <v>10</v>
      </c>
      <c r="B473" t="str">
        <f t="shared" si="28"/>
        <v>W</v>
      </c>
      <c r="C473" t="s">
        <v>211</v>
      </c>
      <c r="D473" t="s">
        <v>859</v>
      </c>
      <c r="E473">
        <f t="shared" ca="1" si="29"/>
        <v>0</v>
      </c>
    </row>
    <row r="474" spans="1:5">
      <c r="A474" t="str">
        <f t="shared" si="27"/>
        <v>12</v>
      </c>
      <c r="B474" t="str">
        <f t="shared" si="28"/>
        <v>W</v>
      </c>
      <c r="C474" t="s">
        <v>211</v>
      </c>
      <c r="D474" t="s">
        <v>860</v>
      </c>
      <c r="E474">
        <f t="shared" ca="1" si="29"/>
        <v>0</v>
      </c>
    </row>
    <row r="475" spans="1:5">
      <c r="A475" t="str">
        <f t="shared" si="27"/>
        <v>13</v>
      </c>
      <c r="B475" t="str">
        <f t="shared" si="28"/>
        <v>W</v>
      </c>
      <c r="C475" t="s">
        <v>211</v>
      </c>
      <c r="D475" t="s">
        <v>861</v>
      </c>
      <c r="E475">
        <f t="shared" ca="1" si="29"/>
        <v>0</v>
      </c>
    </row>
    <row r="476" spans="1:5">
      <c r="A476" t="str">
        <f t="shared" si="27"/>
        <v>01</v>
      </c>
      <c r="B476" t="str">
        <f t="shared" si="28"/>
        <v>W</v>
      </c>
      <c r="C476" t="s">
        <v>214</v>
      </c>
      <c r="D476" t="s">
        <v>862</v>
      </c>
      <c r="E476">
        <f t="shared" ca="1" si="29"/>
        <v>0</v>
      </c>
    </row>
    <row r="477" spans="1:5">
      <c r="A477" t="str">
        <f t="shared" si="27"/>
        <v>03</v>
      </c>
      <c r="B477" t="str">
        <f t="shared" si="28"/>
        <v>W</v>
      </c>
      <c r="C477" t="s">
        <v>214</v>
      </c>
      <c r="D477" t="s">
        <v>863</v>
      </c>
      <c r="E477">
        <f t="shared" ca="1" si="29"/>
        <v>0</v>
      </c>
    </row>
    <row r="478" spans="1:5">
      <c r="A478" t="str">
        <f t="shared" si="27"/>
        <v>04</v>
      </c>
      <c r="B478" t="str">
        <f t="shared" si="28"/>
        <v>W</v>
      </c>
      <c r="C478" t="s">
        <v>214</v>
      </c>
      <c r="D478" t="s">
        <v>864</v>
      </c>
      <c r="E478">
        <f t="shared" ca="1" si="29"/>
        <v>0</v>
      </c>
    </row>
    <row r="479" spans="1:5">
      <c r="A479" t="str">
        <f t="shared" si="27"/>
        <v>05</v>
      </c>
      <c r="B479" t="str">
        <f t="shared" si="28"/>
        <v>W</v>
      </c>
      <c r="C479" t="s">
        <v>214</v>
      </c>
      <c r="D479" t="s">
        <v>865</v>
      </c>
      <c r="E479">
        <f t="shared" ca="1" si="29"/>
        <v>0</v>
      </c>
    </row>
    <row r="480" spans="1:5">
      <c r="A480" t="str">
        <f t="shared" si="27"/>
        <v>06</v>
      </c>
      <c r="B480" t="str">
        <f t="shared" si="28"/>
        <v>W</v>
      </c>
      <c r="C480" t="s">
        <v>214</v>
      </c>
      <c r="D480" t="s">
        <v>866</v>
      </c>
      <c r="E480">
        <f t="shared" ca="1" si="29"/>
        <v>0</v>
      </c>
    </row>
    <row r="481" spans="1:5">
      <c r="A481" t="str">
        <f t="shared" si="27"/>
        <v>07</v>
      </c>
      <c r="B481" t="str">
        <f t="shared" si="28"/>
        <v>W</v>
      </c>
      <c r="C481" t="s">
        <v>214</v>
      </c>
      <c r="D481" t="s">
        <v>867</v>
      </c>
      <c r="E481">
        <f t="shared" ca="1" si="29"/>
        <v>0</v>
      </c>
    </row>
    <row r="482" spans="1:5">
      <c r="A482" t="str">
        <f t="shared" si="27"/>
        <v>11</v>
      </c>
      <c r="B482" t="str">
        <f t="shared" si="28"/>
        <v>W</v>
      </c>
      <c r="C482" t="s">
        <v>214</v>
      </c>
      <c r="D482" t="s">
        <v>868</v>
      </c>
      <c r="E482">
        <f t="shared" ca="1" si="29"/>
        <v>0</v>
      </c>
    </row>
    <row r="483" spans="1:5">
      <c r="A483" t="str">
        <f t="shared" si="27"/>
        <v>02</v>
      </c>
      <c r="B483" t="str">
        <f t="shared" si="28"/>
        <v>W</v>
      </c>
      <c r="C483" t="s">
        <v>214</v>
      </c>
      <c r="D483" t="s">
        <v>869</v>
      </c>
      <c r="E483">
        <f t="shared" ca="1" si="29"/>
        <v>0</v>
      </c>
    </row>
    <row r="484" spans="1:5">
      <c r="A484" t="str">
        <f t="shared" si="27"/>
        <v>08</v>
      </c>
      <c r="B484" t="str">
        <f t="shared" si="28"/>
        <v>W</v>
      </c>
      <c r="C484" t="s">
        <v>214</v>
      </c>
      <c r="D484" t="s">
        <v>870</v>
      </c>
      <c r="E484">
        <f t="shared" ca="1" si="29"/>
        <v>0</v>
      </c>
    </row>
    <row r="485" spans="1:5">
      <c r="A485" t="str">
        <f t="shared" si="27"/>
        <v>09</v>
      </c>
      <c r="B485" t="str">
        <f t="shared" si="28"/>
        <v>W</v>
      </c>
      <c r="C485" t="s">
        <v>214</v>
      </c>
      <c r="D485" t="s">
        <v>871</v>
      </c>
      <c r="E485">
        <f t="shared" ca="1" si="29"/>
        <v>0</v>
      </c>
    </row>
    <row r="486" spans="1:5">
      <c r="A486" t="str">
        <f t="shared" si="27"/>
        <v>10</v>
      </c>
      <c r="B486" t="str">
        <f t="shared" si="28"/>
        <v>W</v>
      </c>
      <c r="C486" t="s">
        <v>214</v>
      </c>
      <c r="D486" t="s">
        <v>872</v>
      </c>
      <c r="E486">
        <f t="shared" ca="1" si="29"/>
        <v>0</v>
      </c>
    </row>
    <row r="487" spans="1:5">
      <c r="A487" t="str">
        <f t="shared" si="27"/>
        <v>12</v>
      </c>
      <c r="B487" t="str">
        <f t="shared" si="28"/>
        <v>W</v>
      </c>
      <c r="C487" t="s">
        <v>214</v>
      </c>
      <c r="D487" t="s">
        <v>873</v>
      </c>
      <c r="E487">
        <f t="shared" ca="1" si="29"/>
        <v>0</v>
      </c>
    </row>
    <row r="488" spans="1:5">
      <c r="A488" t="str">
        <f t="shared" si="27"/>
        <v>13</v>
      </c>
      <c r="B488" t="str">
        <f t="shared" si="28"/>
        <v>W</v>
      </c>
      <c r="C488" t="s">
        <v>214</v>
      </c>
      <c r="D488" t="s">
        <v>874</v>
      </c>
      <c r="E488">
        <f t="shared" ca="1" si="29"/>
        <v>0</v>
      </c>
    </row>
    <row r="489" spans="1:5">
      <c r="A489" t="str">
        <f t="shared" si="27"/>
        <v>01</v>
      </c>
      <c r="B489" t="str">
        <f t="shared" si="28"/>
        <v>W</v>
      </c>
      <c r="C489" t="s">
        <v>217</v>
      </c>
      <c r="D489" t="s">
        <v>875</v>
      </c>
      <c r="E489">
        <f t="shared" ca="1" si="29"/>
        <v>0</v>
      </c>
    </row>
    <row r="490" spans="1:5">
      <c r="A490" t="str">
        <f t="shared" si="27"/>
        <v>03</v>
      </c>
      <c r="B490" t="str">
        <f t="shared" si="28"/>
        <v>W</v>
      </c>
      <c r="C490" t="s">
        <v>217</v>
      </c>
      <c r="D490" t="s">
        <v>876</v>
      </c>
      <c r="E490">
        <f t="shared" ca="1" si="29"/>
        <v>0</v>
      </c>
    </row>
    <row r="491" spans="1:5">
      <c r="A491" t="str">
        <f t="shared" si="27"/>
        <v>04</v>
      </c>
      <c r="B491" t="str">
        <f t="shared" si="28"/>
        <v>W</v>
      </c>
      <c r="C491" t="s">
        <v>217</v>
      </c>
      <c r="D491" t="s">
        <v>877</v>
      </c>
      <c r="E491">
        <f t="shared" ca="1" si="29"/>
        <v>0</v>
      </c>
    </row>
    <row r="492" spans="1:5">
      <c r="A492" t="str">
        <f t="shared" ref="A492:A555" si="30">MID(D492,LEN(C492)+2,LEN(D492)-LEN(C492))</f>
        <v>05</v>
      </c>
      <c r="B492" t="str">
        <f t="shared" ref="B492:B555" si="31">IF(IFERROR(FIND("W",D492,1),0)&lt;&gt;0,"W",0)</f>
        <v>W</v>
      </c>
      <c r="C492" t="s">
        <v>217</v>
      </c>
      <c r="D492" t="s">
        <v>878</v>
      </c>
      <c r="E492">
        <f t="shared" ca="1" si="29"/>
        <v>0</v>
      </c>
    </row>
    <row r="493" spans="1:5">
      <c r="A493" t="str">
        <f t="shared" si="30"/>
        <v>06</v>
      </c>
      <c r="B493" t="str">
        <f t="shared" si="31"/>
        <v>W</v>
      </c>
      <c r="C493" t="s">
        <v>217</v>
      </c>
      <c r="D493" t="s">
        <v>879</v>
      </c>
      <c r="E493">
        <f t="shared" ca="1" si="29"/>
        <v>0</v>
      </c>
    </row>
    <row r="494" spans="1:5">
      <c r="A494" t="str">
        <f t="shared" si="30"/>
        <v>07</v>
      </c>
      <c r="B494" t="str">
        <f t="shared" si="31"/>
        <v>W</v>
      </c>
      <c r="C494" t="s">
        <v>217</v>
      </c>
      <c r="D494" t="s">
        <v>880</v>
      </c>
      <c r="E494">
        <f t="shared" ca="1" si="29"/>
        <v>0</v>
      </c>
    </row>
    <row r="495" spans="1:5">
      <c r="A495" t="str">
        <f t="shared" si="30"/>
        <v>11</v>
      </c>
      <c r="B495" t="str">
        <f t="shared" si="31"/>
        <v>W</v>
      </c>
      <c r="C495" t="s">
        <v>217</v>
      </c>
      <c r="D495" t="s">
        <v>881</v>
      </c>
      <c r="E495">
        <f t="shared" ca="1" si="29"/>
        <v>0</v>
      </c>
    </row>
    <row r="496" spans="1:5">
      <c r="A496" t="str">
        <f t="shared" si="30"/>
        <v>02</v>
      </c>
      <c r="B496" t="str">
        <f t="shared" si="31"/>
        <v>W</v>
      </c>
      <c r="C496" t="s">
        <v>217</v>
      </c>
      <c r="D496" t="s">
        <v>882</v>
      </c>
      <c r="E496">
        <f t="shared" ca="1" si="29"/>
        <v>0</v>
      </c>
    </row>
    <row r="497" spans="1:5">
      <c r="A497" t="str">
        <f t="shared" si="30"/>
        <v>08</v>
      </c>
      <c r="B497" t="str">
        <f t="shared" si="31"/>
        <v>W</v>
      </c>
      <c r="C497" t="s">
        <v>217</v>
      </c>
      <c r="D497" t="s">
        <v>883</v>
      </c>
      <c r="E497">
        <f t="shared" ca="1" si="29"/>
        <v>0</v>
      </c>
    </row>
    <row r="498" spans="1:5">
      <c r="A498" t="str">
        <f t="shared" si="30"/>
        <v>09</v>
      </c>
      <c r="B498" t="str">
        <f t="shared" si="31"/>
        <v>W</v>
      </c>
      <c r="C498" t="s">
        <v>217</v>
      </c>
      <c r="D498" t="s">
        <v>884</v>
      </c>
      <c r="E498">
        <f t="shared" ca="1" si="29"/>
        <v>0</v>
      </c>
    </row>
    <row r="499" spans="1:5">
      <c r="A499" t="str">
        <f t="shared" si="30"/>
        <v>10</v>
      </c>
      <c r="B499" t="str">
        <f t="shared" si="31"/>
        <v>W</v>
      </c>
      <c r="C499" t="s">
        <v>217</v>
      </c>
      <c r="D499" t="s">
        <v>885</v>
      </c>
      <c r="E499">
        <f t="shared" ca="1" si="29"/>
        <v>0</v>
      </c>
    </row>
    <row r="500" spans="1:5">
      <c r="A500" t="str">
        <f t="shared" si="30"/>
        <v>12</v>
      </c>
      <c r="B500" t="str">
        <f t="shared" si="31"/>
        <v>W</v>
      </c>
      <c r="C500" t="s">
        <v>217</v>
      </c>
      <c r="D500" t="s">
        <v>886</v>
      </c>
      <c r="E500">
        <f t="shared" ca="1" si="29"/>
        <v>0</v>
      </c>
    </row>
    <row r="501" spans="1:5">
      <c r="A501" t="str">
        <f t="shared" si="30"/>
        <v>13</v>
      </c>
      <c r="B501" t="str">
        <f t="shared" si="31"/>
        <v>W</v>
      </c>
      <c r="C501" t="s">
        <v>217</v>
      </c>
      <c r="D501" t="s">
        <v>887</v>
      </c>
      <c r="E501">
        <f t="shared" ca="1" si="29"/>
        <v>0</v>
      </c>
    </row>
    <row r="502" spans="1:5">
      <c r="A502" t="str">
        <f t="shared" si="30"/>
        <v>01</v>
      </c>
      <c r="B502" t="str">
        <f t="shared" si="31"/>
        <v>W</v>
      </c>
      <c r="C502" t="s">
        <v>220</v>
      </c>
      <c r="D502" t="s">
        <v>888</v>
      </c>
      <c r="E502">
        <f t="shared" ca="1" si="29"/>
        <v>0</v>
      </c>
    </row>
    <row r="503" spans="1:5">
      <c r="A503" t="str">
        <f t="shared" si="30"/>
        <v>03</v>
      </c>
      <c r="B503" t="str">
        <f t="shared" si="31"/>
        <v>W</v>
      </c>
      <c r="C503" t="s">
        <v>220</v>
      </c>
      <c r="D503" t="s">
        <v>889</v>
      </c>
      <c r="E503">
        <f t="shared" ca="1" si="29"/>
        <v>0</v>
      </c>
    </row>
    <row r="504" spans="1:5">
      <c r="A504" t="str">
        <f t="shared" si="30"/>
        <v>04</v>
      </c>
      <c r="B504" t="str">
        <f t="shared" si="31"/>
        <v>W</v>
      </c>
      <c r="C504" t="s">
        <v>220</v>
      </c>
      <c r="D504" t="s">
        <v>890</v>
      </c>
      <c r="E504">
        <f t="shared" ca="1" si="29"/>
        <v>0</v>
      </c>
    </row>
    <row r="505" spans="1:5">
      <c r="A505" t="str">
        <f t="shared" si="30"/>
        <v>05</v>
      </c>
      <c r="B505" t="str">
        <f t="shared" si="31"/>
        <v>W</v>
      </c>
      <c r="C505" t="s">
        <v>220</v>
      </c>
      <c r="D505" t="s">
        <v>891</v>
      </c>
      <c r="E505">
        <f t="shared" ca="1" si="29"/>
        <v>0</v>
      </c>
    </row>
    <row r="506" spans="1:5">
      <c r="A506" t="str">
        <f t="shared" si="30"/>
        <v>06</v>
      </c>
      <c r="B506" t="str">
        <f t="shared" si="31"/>
        <v>W</v>
      </c>
      <c r="C506" t="s">
        <v>220</v>
      </c>
      <c r="D506" t="s">
        <v>892</v>
      </c>
      <c r="E506">
        <f t="shared" ca="1" si="29"/>
        <v>0</v>
      </c>
    </row>
    <row r="507" spans="1:5">
      <c r="A507" t="str">
        <f t="shared" si="30"/>
        <v>07</v>
      </c>
      <c r="B507" t="str">
        <f t="shared" si="31"/>
        <v>W</v>
      </c>
      <c r="C507" t="s">
        <v>220</v>
      </c>
      <c r="D507" t="s">
        <v>893</v>
      </c>
      <c r="E507">
        <f t="shared" ca="1" si="29"/>
        <v>0</v>
      </c>
    </row>
    <row r="508" spans="1:5">
      <c r="A508" t="str">
        <f t="shared" si="30"/>
        <v>11</v>
      </c>
      <c r="B508" t="str">
        <f t="shared" si="31"/>
        <v>W</v>
      </c>
      <c r="C508" t="s">
        <v>220</v>
      </c>
      <c r="D508" t="s">
        <v>894</v>
      </c>
      <c r="E508">
        <f t="shared" ca="1" si="29"/>
        <v>0</v>
      </c>
    </row>
    <row r="509" spans="1:5">
      <c r="A509" t="str">
        <f t="shared" si="30"/>
        <v>02</v>
      </c>
      <c r="B509" t="str">
        <f t="shared" si="31"/>
        <v>W</v>
      </c>
      <c r="C509" t="s">
        <v>220</v>
      </c>
      <c r="D509" t="s">
        <v>895</v>
      </c>
      <c r="E509">
        <f t="shared" ca="1" si="29"/>
        <v>0</v>
      </c>
    </row>
    <row r="510" spans="1:5">
      <c r="A510" t="str">
        <f t="shared" si="30"/>
        <v>08</v>
      </c>
      <c r="B510" t="str">
        <f t="shared" si="31"/>
        <v>W</v>
      </c>
      <c r="C510" t="s">
        <v>220</v>
      </c>
      <c r="D510" t="s">
        <v>896</v>
      </c>
      <c r="E510">
        <f t="shared" ca="1" si="29"/>
        <v>0</v>
      </c>
    </row>
    <row r="511" spans="1:5">
      <c r="A511" t="str">
        <f t="shared" si="30"/>
        <v>09</v>
      </c>
      <c r="B511" t="str">
        <f t="shared" si="31"/>
        <v>W</v>
      </c>
      <c r="C511" t="s">
        <v>220</v>
      </c>
      <c r="D511" t="s">
        <v>897</v>
      </c>
      <c r="E511">
        <f t="shared" ca="1" si="29"/>
        <v>0</v>
      </c>
    </row>
    <row r="512" spans="1:5">
      <c r="A512" t="str">
        <f t="shared" si="30"/>
        <v>10</v>
      </c>
      <c r="B512" t="str">
        <f t="shared" si="31"/>
        <v>W</v>
      </c>
      <c r="C512" t="s">
        <v>220</v>
      </c>
      <c r="D512" t="s">
        <v>898</v>
      </c>
      <c r="E512">
        <f t="shared" ca="1" si="29"/>
        <v>0</v>
      </c>
    </row>
    <row r="513" spans="1:5">
      <c r="A513" t="str">
        <f t="shared" si="30"/>
        <v>12</v>
      </c>
      <c r="B513" t="str">
        <f t="shared" si="31"/>
        <v>W</v>
      </c>
      <c r="C513" t="s">
        <v>220</v>
      </c>
      <c r="D513" t="s">
        <v>899</v>
      </c>
      <c r="E513">
        <f t="shared" ref="E513:E576" ca="1" si="32">IFERROR(IF(B513=0,VLOOKUP(C513,INDIRECT($G$4&amp;$H$4),MATCH($A513,INDIRECT($G$4&amp;$I$4),0),0),VLOOKUP(C513,INDIRECT($G$5&amp;$H$5),MATCH($A513,INDIRECT($G$5&amp;$I$5),0),FALSE)),0)</f>
        <v>0</v>
      </c>
    </row>
    <row r="514" spans="1:5">
      <c r="A514" t="str">
        <f t="shared" si="30"/>
        <v>13</v>
      </c>
      <c r="B514" t="str">
        <f t="shared" si="31"/>
        <v>W</v>
      </c>
      <c r="C514" t="s">
        <v>220</v>
      </c>
      <c r="D514" t="s">
        <v>900</v>
      </c>
      <c r="E514">
        <f t="shared" ca="1" si="32"/>
        <v>0</v>
      </c>
    </row>
    <row r="515" spans="1:5">
      <c r="A515" t="str">
        <f t="shared" si="30"/>
        <v>01</v>
      </c>
      <c r="B515" t="str">
        <f t="shared" si="31"/>
        <v>W</v>
      </c>
      <c r="C515" t="s">
        <v>223</v>
      </c>
      <c r="D515" t="s">
        <v>901</v>
      </c>
      <c r="E515">
        <f t="shared" ca="1" si="32"/>
        <v>0</v>
      </c>
    </row>
    <row r="516" spans="1:5">
      <c r="A516" t="str">
        <f t="shared" si="30"/>
        <v>03</v>
      </c>
      <c r="B516" t="str">
        <f t="shared" si="31"/>
        <v>W</v>
      </c>
      <c r="C516" t="s">
        <v>223</v>
      </c>
      <c r="D516" t="s">
        <v>902</v>
      </c>
      <c r="E516">
        <f t="shared" ca="1" si="32"/>
        <v>0</v>
      </c>
    </row>
    <row r="517" spans="1:5">
      <c r="A517" t="str">
        <f t="shared" si="30"/>
        <v>04</v>
      </c>
      <c r="B517" t="str">
        <f t="shared" si="31"/>
        <v>W</v>
      </c>
      <c r="C517" t="s">
        <v>223</v>
      </c>
      <c r="D517" t="s">
        <v>903</v>
      </c>
      <c r="E517">
        <f t="shared" ca="1" si="32"/>
        <v>0</v>
      </c>
    </row>
    <row r="518" spans="1:5">
      <c r="A518" t="str">
        <f t="shared" si="30"/>
        <v>05</v>
      </c>
      <c r="B518" t="str">
        <f t="shared" si="31"/>
        <v>W</v>
      </c>
      <c r="C518" t="s">
        <v>223</v>
      </c>
      <c r="D518" t="s">
        <v>904</v>
      </c>
      <c r="E518">
        <f t="shared" ca="1" si="32"/>
        <v>0</v>
      </c>
    </row>
    <row r="519" spans="1:5">
      <c r="A519" t="str">
        <f t="shared" si="30"/>
        <v>06</v>
      </c>
      <c r="B519" t="str">
        <f t="shared" si="31"/>
        <v>W</v>
      </c>
      <c r="C519" t="s">
        <v>223</v>
      </c>
      <c r="D519" t="s">
        <v>905</v>
      </c>
      <c r="E519">
        <f t="shared" ca="1" si="32"/>
        <v>0</v>
      </c>
    </row>
    <row r="520" spans="1:5">
      <c r="A520" t="str">
        <f t="shared" si="30"/>
        <v>07</v>
      </c>
      <c r="B520" t="str">
        <f t="shared" si="31"/>
        <v>W</v>
      </c>
      <c r="C520" t="s">
        <v>223</v>
      </c>
      <c r="D520" t="s">
        <v>906</v>
      </c>
      <c r="E520">
        <f t="shared" ca="1" si="32"/>
        <v>0</v>
      </c>
    </row>
    <row r="521" spans="1:5">
      <c r="A521" t="str">
        <f t="shared" si="30"/>
        <v>11</v>
      </c>
      <c r="B521" t="str">
        <f t="shared" si="31"/>
        <v>W</v>
      </c>
      <c r="C521" t="s">
        <v>223</v>
      </c>
      <c r="D521" t="s">
        <v>907</v>
      </c>
      <c r="E521">
        <f t="shared" ca="1" si="32"/>
        <v>0</v>
      </c>
    </row>
    <row r="522" spans="1:5">
      <c r="A522" t="str">
        <f t="shared" si="30"/>
        <v>02</v>
      </c>
      <c r="B522" t="str">
        <f t="shared" si="31"/>
        <v>W</v>
      </c>
      <c r="C522" t="s">
        <v>223</v>
      </c>
      <c r="D522" t="s">
        <v>908</v>
      </c>
      <c r="E522">
        <f t="shared" ca="1" si="32"/>
        <v>0</v>
      </c>
    </row>
    <row r="523" spans="1:5">
      <c r="A523" t="str">
        <f t="shared" si="30"/>
        <v>08</v>
      </c>
      <c r="B523" t="str">
        <f t="shared" si="31"/>
        <v>W</v>
      </c>
      <c r="C523" t="s">
        <v>223</v>
      </c>
      <c r="D523" t="s">
        <v>909</v>
      </c>
      <c r="E523">
        <f t="shared" ca="1" si="32"/>
        <v>0</v>
      </c>
    </row>
    <row r="524" spans="1:5">
      <c r="A524" t="str">
        <f t="shared" si="30"/>
        <v>09</v>
      </c>
      <c r="B524" t="str">
        <f t="shared" si="31"/>
        <v>W</v>
      </c>
      <c r="C524" t="s">
        <v>223</v>
      </c>
      <c r="D524" t="s">
        <v>910</v>
      </c>
      <c r="E524">
        <f t="shared" ca="1" si="32"/>
        <v>0</v>
      </c>
    </row>
    <row r="525" spans="1:5">
      <c r="A525" t="str">
        <f t="shared" si="30"/>
        <v>10</v>
      </c>
      <c r="B525" t="str">
        <f t="shared" si="31"/>
        <v>W</v>
      </c>
      <c r="C525" t="s">
        <v>223</v>
      </c>
      <c r="D525" t="s">
        <v>911</v>
      </c>
      <c r="E525">
        <f t="shared" ca="1" si="32"/>
        <v>0</v>
      </c>
    </row>
    <row r="526" spans="1:5">
      <c r="A526" t="str">
        <f t="shared" si="30"/>
        <v>12</v>
      </c>
      <c r="B526" t="str">
        <f t="shared" si="31"/>
        <v>W</v>
      </c>
      <c r="C526" t="s">
        <v>223</v>
      </c>
      <c r="D526" t="s">
        <v>912</v>
      </c>
      <c r="E526">
        <f t="shared" ca="1" si="32"/>
        <v>0</v>
      </c>
    </row>
    <row r="527" spans="1:5">
      <c r="A527" t="str">
        <f t="shared" si="30"/>
        <v>13</v>
      </c>
      <c r="B527" t="str">
        <f t="shared" si="31"/>
        <v>W</v>
      </c>
      <c r="C527" t="s">
        <v>223</v>
      </c>
      <c r="D527" t="s">
        <v>913</v>
      </c>
      <c r="E527">
        <f t="shared" ca="1" si="32"/>
        <v>0</v>
      </c>
    </row>
    <row r="528" spans="1:5">
      <c r="A528" t="str">
        <f t="shared" si="30"/>
        <v>01</v>
      </c>
      <c r="B528" t="str">
        <f t="shared" si="31"/>
        <v>W</v>
      </c>
      <c r="C528" t="s">
        <v>226</v>
      </c>
      <c r="D528" t="s">
        <v>914</v>
      </c>
      <c r="E528">
        <f t="shared" ca="1" si="32"/>
        <v>0</v>
      </c>
    </row>
    <row r="529" spans="1:5">
      <c r="A529" t="str">
        <f t="shared" si="30"/>
        <v>03</v>
      </c>
      <c r="B529" t="str">
        <f t="shared" si="31"/>
        <v>W</v>
      </c>
      <c r="C529" t="s">
        <v>226</v>
      </c>
      <c r="D529" t="s">
        <v>915</v>
      </c>
      <c r="E529">
        <f t="shared" ca="1" si="32"/>
        <v>0</v>
      </c>
    </row>
    <row r="530" spans="1:5">
      <c r="A530" t="str">
        <f t="shared" si="30"/>
        <v>04</v>
      </c>
      <c r="B530" t="str">
        <f t="shared" si="31"/>
        <v>W</v>
      </c>
      <c r="C530" t="s">
        <v>226</v>
      </c>
      <c r="D530" t="s">
        <v>916</v>
      </c>
      <c r="E530">
        <f t="shared" ca="1" si="32"/>
        <v>0</v>
      </c>
    </row>
    <row r="531" spans="1:5">
      <c r="A531" t="str">
        <f t="shared" si="30"/>
        <v>05</v>
      </c>
      <c r="B531" t="str">
        <f t="shared" si="31"/>
        <v>W</v>
      </c>
      <c r="C531" t="s">
        <v>226</v>
      </c>
      <c r="D531" t="s">
        <v>917</v>
      </c>
      <c r="E531">
        <f t="shared" ca="1" si="32"/>
        <v>0</v>
      </c>
    </row>
    <row r="532" spans="1:5">
      <c r="A532" t="str">
        <f t="shared" si="30"/>
        <v>06</v>
      </c>
      <c r="B532" t="str">
        <f t="shared" si="31"/>
        <v>W</v>
      </c>
      <c r="C532" t="s">
        <v>226</v>
      </c>
      <c r="D532" t="s">
        <v>918</v>
      </c>
      <c r="E532">
        <f t="shared" ca="1" si="32"/>
        <v>0</v>
      </c>
    </row>
    <row r="533" spans="1:5">
      <c r="A533" t="str">
        <f t="shared" si="30"/>
        <v>07</v>
      </c>
      <c r="B533" t="str">
        <f t="shared" si="31"/>
        <v>W</v>
      </c>
      <c r="C533" t="s">
        <v>226</v>
      </c>
      <c r="D533" t="s">
        <v>919</v>
      </c>
      <c r="E533">
        <f t="shared" ca="1" si="32"/>
        <v>0</v>
      </c>
    </row>
    <row r="534" spans="1:5">
      <c r="A534" t="str">
        <f t="shared" si="30"/>
        <v>11</v>
      </c>
      <c r="B534" t="str">
        <f t="shared" si="31"/>
        <v>W</v>
      </c>
      <c r="C534" t="s">
        <v>226</v>
      </c>
      <c r="D534" t="s">
        <v>920</v>
      </c>
      <c r="E534">
        <f t="shared" ca="1" si="32"/>
        <v>0</v>
      </c>
    </row>
    <row r="535" spans="1:5">
      <c r="A535" t="str">
        <f t="shared" si="30"/>
        <v>02</v>
      </c>
      <c r="B535" t="str">
        <f t="shared" si="31"/>
        <v>W</v>
      </c>
      <c r="C535" t="s">
        <v>226</v>
      </c>
      <c r="D535" t="s">
        <v>921</v>
      </c>
      <c r="E535">
        <f t="shared" ca="1" si="32"/>
        <v>0</v>
      </c>
    </row>
    <row r="536" spans="1:5">
      <c r="A536" t="str">
        <f t="shared" si="30"/>
        <v>08</v>
      </c>
      <c r="B536" t="str">
        <f t="shared" si="31"/>
        <v>W</v>
      </c>
      <c r="C536" t="s">
        <v>226</v>
      </c>
      <c r="D536" t="s">
        <v>922</v>
      </c>
      <c r="E536">
        <f t="shared" ca="1" si="32"/>
        <v>0</v>
      </c>
    </row>
    <row r="537" spans="1:5">
      <c r="A537" t="str">
        <f t="shared" si="30"/>
        <v>09</v>
      </c>
      <c r="B537" t="str">
        <f t="shared" si="31"/>
        <v>W</v>
      </c>
      <c r="C537" t="s">
        <v>226</v>
      </c>
      <c r="D537" t="s">
        <v>923</v>
      </c>
      <c r="E537">
        <f t="shared" ca="1" si="32"/>
        <v>0</v>
      </c>
    </row>
    <row r="538" spans="1:5">
      <c r="A538" t="str">
        <f t="shared" si="30"/>
        <v>10</v>
      </c>
      <c r="B538" t="str">
        <f t="shared" si="31"/>
        <v>W</v>
      </c>
      <c r="C538" t="s">
        <v>226</v>
      </c>
      <c r="D538" t="s">
        <v>924</v>
      </c>
      <c r="E538">
        <f t="shared" ca="1" si="32"/>
        <v>0</v>
      </c>
    </row>
    <row r="539" spans="1:5">
      <c r="A539" t="str">
        <f t="shared" si="30"/>
        <v>12</v>
      </c>
      <c r="B539" t="str">
        <f t="shared" si="31"/>
        <v>W</v>
      </c>
      <c r="C539" t="s">
        <v>226</v>
      </c>
      <c r="D539" t="s">
        <v>925</v>
      </c>
      <c r="E539">
        <f t="shared" ca="1" si="32"/>
        <v>0</v>
      </c>
    </row>
    <row r="540" spans="1:5">
      <c r="A540" t="str">
        <f t="shared" si="30"/>
        <v>13</v>
      </c>
      <c r="B540" t="str">
        <f t="shared" si="31"/>
        <v>W</v>
      </c>
      <c r="C540" t="s">
        <v>226</v>
      </c>
      <c r="D540" t="s">
        <v>926</v>
      </c>
      <c r="E540">
        <f t="shared" ca="1" si="32"/>
        <v>0</v>
      </c>
    </row>
    <row r="541" spans="1:5">
      <c r="A541" t="str">
        <f t="shared" si="30"/>
        <v>01</v>
      </c>
      <c r="B541" t="str">
        <f t="shared" si="31"/>
        <v>W</v>
      </c>
      <c r="C541" t="s">
        <v>229</v>
      </c>
      <c r="D541" t="s">
        <v>927</v>
      </c>
      <c r="E541">
        <f t="shared" ca="1" si="32"/>
        <v>0</v>
      </c>
    </row>
    <row r="542" spans="1:5">
      <c r="A542" t="str">
        <f t="shared" si="30"/>
        <v>03</v>
      </c>
      <c r="B542" t="str">
        <f t="shared" si="31"/>
        <v>W</v>
      </c>
      <c r="C542" t="s">
        <v>229</v>
      </c>
      <c r="D542" t="s">
        <v>928</v>
      </c>
      <c r="E542">
        <f t="shared" ca="1" si="32"/>
        <v>0</v>
      </c>
    </row>
    <row r="543" spans="1:5">
      <c r="A543" t="str">
        <f t="shared" si="30"/>
        <v>04</v>
      </c>
      <c r="B543" t="str">
        <f t="shared" si="31"/>
        <v>W</v>
      </c>
      <c r="C543" t="s">
        <v>229</v>
      </c>
      <c r="D543" t="s">
        <v>929</v>
      </c>
      <c r="E543">
        <f t="shared" ca="1" si="32"/>
        <v>0</v>
      </c>
    </row>
    <row r="544" spans="1:5">
      <c r="A544" t="str">
        <f t="shared" si="30"/>
        <v>05</v>
      </c>
      <c r="B544" t="str">
        <f t="shared" si="31"/>
        <v>W</v>
      </c>
      <c r="C544" t="s">
        <v>229</v>
      </c>
      <c r="D544" t="s">
        <v>930</v>
      </c>
      <c r="E544">
        <f t="shared" ca="1" si="32"/>
        <v>0</v>
      </c>
    </row>
    <row r="545" spans="1:5">
      <c r="A545" t="str">
        <f t="shared" si="30"/>
        <v>06</v>
      </c>
      <c r="B545" t="str">
        <f t="shared" si="31"/>
        <v>W</v>
      </c>
      <c r="C545" t="s">
        <v>229</v>
      </c>
      <c r="D545" t="s">
        <v>931</v>
      </c>
      <c r="E545">
        <f t="shared" ca="1" si="32"/>
        <v>0</v>
      </c>
    </row>
    <row r="546" spans="1:5">
      <c r="A546" t="str">
        <f t="shared" si="30"/>
        <v>07</v>
      </c>
      <c r="B546" t="str">
        <f t="shared" si="31"/>
        <v>W</v>
      </c>
      <c r="C546" t="s">
        <v>229</v>
      </c>
      <c r="D546" t="s">
        <v>932</v>
      </c>
      <c r="E546">
        <f t="shared" ca="1" si="32"/>
        <v>0</v>
      </c>
    </row>
    <row r="547" spans="1:5">
      <c r="A547" t="str">
        <f t="shared" si="30"/>
        <v>11</v>
      </c>
      <c r="B547" t="str">
        <f t="shared" si="31"/>
        <v>W</v>
      </c>
      <c r="C547" t="s">
        <v>229</v>
      </c>
      <c r="D547" t="s">
        <v>933</v>
      </c>
      <c r="E547">
        <f t="shared" ca="1" si="32"/>
        <v>0</v>
      </c>
    </row>
    <row r="548" spans="1:5">
      <c r="A548" t="str">
        <f t="shared" si="30"/>
        <v>02</v>
      </c>
      <c r="B548" t="str">
        <f t="shared" si="31"/>
        <v>W</v>
      </c>
      <c r="C548" t="s">
        <v>229</v>
      </c>
      <c r="D548" t="s">
        <v>934</v>
      </c>
      <c r="E548">
        <f t="shared" ca="1" si="32"/>
        <v>0</v>
      </c>
    </row>
    <row r="549" spans="1:5">
      <c r="A549" t="str">
        <f t="shared" si="30"/>
        <v>08</v>
      </c>
      <c r="B549" t="str">
        <f t="shared" si="31"/>
        <v>W</v>
      </c>
      <c r="C549" t="s">
        <v>229</v>
      </c>
      <c r="D549" t="s">
        <v>935</v>
      </c>
      <c r="E549">
        <f t="shared" ca="1" si="32"/>
        <v>0</v>
      </c>
    </row>
    <row r="550" spans="1:5">
      <c r="A550" t="str">
        <f t="shared" si="30"/>
        <v>09</v>
      </c>
      <c r="B550" t="str">
        <f t="shared" si="31"/>
        <v>W</v>
      </c>
      <c r="C550" t="s">
        <v>229</v>
      </c>
      <c r="D550" t="s">
        <v>936</v>
      </c>
      <c r="E550">
        <f t="shared" ca="1" si="32"/>
        <v>0</v>
      </c>
    </row>
    <row r="551" spans="1:5">
      <c r="A551" t="str">
        <f t="shared" si="30"/>
        <v>10</v>
      </c>
      <c r="B551" t="str">
        <f t="shared" si="31"/>
        <v>W</v>
      </c>
      <c r="C551" t="s">
        <v>229</v>
      </c>
      <c r="D551" t="s">
        <v>937</v>
      </c>
      <c r="E551">
        <f t="shared" ca="1" si="32"/>
        <v>0</v>
      </c>
    </row>
    <row r="552" spans="1:5">
      <c r="A552" t="str">
        <f t="shared" si="30"/>
        <v>12</v>
      </c>
      <c r="B552" t="str">
        <f t="shared" si="31"/>
        <v>W</v>
      </c>
      <c r="C552" t="s">
        <v>229</v>
      </c>
      <c r="D552" t="s">
        <v>938</v>
      </c>
      <c r="E552">
        <f t="shared" ca="1" si="32"/>
        <v>0</v>
      </c>
    </row>
    <row r="553" spans="1:5">
      <c r="A553" t="str">
        <f t="shared" si="30"/>
        <v>13</v>
      </c>
      <c r="B553" t="str">
        <f t="shared" si="31"/>
        <v>W</v>
      </c>
      <c r="C553" t="s">
        <v>229</v>
      </c>
      <c r="D553" t="s">
        <v>939</v>
      </c>
      <c r="E553">
        <f t="shared" ca="1" si="32"/>
        <v>0</v>
      </c>
    </row>
    <row r="554" spans="1:5">
      <c r="A554" t="str">
        <f t="shared" si="30"/>
        <v>01</v>
      </c>
      <c r="B554" t="str">
        <f t="shared" si="31"/>
        <v>W</v>
      </c>
      <c r="C554" t="s">
        <v>233</v>
      </c>
      <c r="D554" t="s">
        <v>940</v>
      </c>
      <c r="E554">
        <f t="shared" ca="1" si="32"/>
        <v>0</v>
      </c>
    </row>
    <row r="555" spans="1:5">
      <c r="A555" t="str">
        <f t="shared" si="30"/>
        <v>03</v>
      </c>
      <c r="B555" t="str">
        <f t="shared" si="31"/>
        <v>W</v>
      </c>
      <c r="C555" t="s">
        <v>233</v>
      </c>
      <c r="D555" t="s">
        <v>941</v>
      </c>
      <c r="E555">
        <f t="shared" ca="1" si="32"/>
        <v>0</v>
      </c>
    </row>
    <row r="556" spans="1:5">
      <c r="A556" t="str">
        <f t="shared" ref="A556:A619" si="33">MID(D556,LEN(C556)+2,LEN(D556)-LEN(C556))</f>
        <v>04</v>
      </c>
      <c r="B556" t="str">
        <f t="shared" ref="B556:B619" si="34">IF(IFERROR(FIND("W",D556,1),0)&lt;&gt;0,"W",0)</f>
        <v>W</v>
      </c>
      <c r="C556" t="s">
        <v>233</v>
      </c>
      <c r="D556" t="s">
        <v>942</v>
      </c>
      <c r="E556">
        <f t="shared" ca="1" si="32"/>
        <v>0</v>
      </c>
    </row>
    <row r="557" spans="1:5">
      <c r="A557" t="str">
        <f t="shared" si="33"/>
        <v>05</v>
      </c>
      <c r="B557" t="str">
        <f t="shared" si="34"/>
        <v>W</v>
      </c>
      <c r="C557" t="s">
        <v>233</v>
      </c>
      <c r="D557" t="s">
        <v>943</v>
      </c>
      <c r="E557">
        <f t="shared" ca="1" si="32"/>
        <v>0</v>
      </c>
    </row>
    <row r="558" spans="1:5">
      <c r="A558" t="str">
        <f t="shared" si="33"/>
        <v>06</v>
      </c>
      <c r="B558" t="str">
        <f t="shared" si="34"/>
        <v>W</v>
      </c>
      <c r="C558" t="s">
        <v>233</v>
      </c>
      <c r="D558" t="s">
        <v>944</v>
      </c>
      <c r="E558">
        <f t="shared" ca="1" si="32"/>
        <v>0</v>
      </c>
    </row>
    <row r="559" spans="1:5">
      <c r="A559" t="str">
        <f t="shared" si="33"/>
        <v>07</v>
      </c>
      <c r="B559" t="str">
        <f t="shared" si="34"/>
        <v>W</v>
      </c>
      <c r="C559" t="s">
        <v>233</v>
      </c>
      <c r="D559" t="s">
        <v>945</v>
      </c>
      <c r="E559">
        <f t="shared" ca="1" si="32"/>
        <v>0</v>
      </c>
    </row>
    <row r="560" spans="1:5">
      <c r="A560" t="str">
        <f t="shared" si="33"/>
        <v>11</v>
      </c>
      <c r="B560" t="str">
        <f t="shared" si="34"/>
        <v>W</v>
      </c>
      <c r="C560" t="s">
        <v>233</v>
      </c>
      <c r="D560" t="s">
        <v>946</v>
      </c>
      <c r="E560">
        <f t="shared" ca="1" si="32"/>
        <v>0</v>
      </c>
    </row>
    <row r="561" spans="1:5">
      <c r="A561" t="str">
        <f t="shared" si="33"/>
        <v>02</v>
      </c>
      <c r="B561" t="str">
        <f t="shared" si="34"/>
        <v>W</v>
      </c>
      <c r="C561" t="s">
        <v>233</v>
      </c>
      <c r="D561" t="s">
        <v>947</v>
      </c>
      <c r="E561">
        <f t="shared" ca="1" si="32"/>
        <v>0</v>
      </c>
    </row>
    <row r="562" spans="1:5">
      <c r="A562" t="str">
        <f t="shared" si="33"/>
        <v>08</v>
      </c>
      <c r="B562" t="str">
        <f t="shared" si="34"/>
        <v>W</v>
      </c>
      <c r="C562" t="s">
        <v>233</v>
      </c>
      <c r="D562" t="s">
        <v>948</v>
      </c>
      <c r="E562">
        <f t="shared" ca="1" si="32"/>
        <v>0</v>
      </c>
    </row>
    <row r="563" spans="1:5">
      <c r="A563" t="str">
        <f t="shared" si="33"/>
        <v>09</v>
      </c>
      <c r="B563" t="str">
        <f t="shared" si="34"/>
        <v>W</v>
      </c>
      <c r="C563" t="s">
        <v>233</v>
      </c>
      <c r="D563" t="s">
        <v>949</v>
      </c>
      <c r="E563">
        <f t="shared" ca="1" si="32"/>
        <v>0</v>
      </c>
    </row>
    <row r="564" spans="1:5">
      <c r="A564" t="str">
        <f t="shared" si="33"/>
        <v>10</v>
      </c>
      <c r="B564" t="str">
        <f t="shared" si="34"/>
        <v>W</v>
      </c>
      <c r="C564" t="s">
        <v>233</v>
      </c>
      <c r="D564" t="s">
        <v>950</v>
      </c>
      <c r="E564">
        <f t="shared" ca="1" si="32"/>
        <v>0</v>
      </c>
    </row>
    <row r="565" spans="1:5">
      <c r="A565" t="str">
        <f t="shared" si="33"/>
        <v>12</v>
      </c>
      <c r="B565" t="str">
        <f t="shared" si="34"/>
        <v>W</v>
      </c>
      <c r="C565" t="s">
        <v>233</v>
      </c>
      <c r="D565" t="s">
        <v>951</v>
      </c>
      <c r="E565">
        <f t="shared" ca="1" si="32"/>
        <v>0</v>
      </c>
    </row>
    <row r="566" spans="1:5">
      <c r="A566" t="str">
        <f t="shared" si="33"/>
        <v>13</v>
      </c>
      <c r="B566" t="str">
        <f t="shared" si="34"/>
        <v>W</v>
      </c>
      <c r="C566" t="s">
        <v>233</v>
      </c>
      <c r="D566" t="s">
        <v>952</v>
      </c>
      <c r="E566">
        <f t="shared" ca="1" si="32"/>
        <v>0</v>
      </c>
    </row>
    <row r="567" spans="1:5">
      <c r="A567" t="str">
        <f t="shared" si="33"/>
        <v>01</v>
      </c>
      <c r="B567" t="str">
        <f t="shared" si="34"/>
        <v>W</v>
      </c>
      <c r="C567" t="s">
        <v>236</v>
      </c>
      <c r="D567" t="s">
        <v>953</v>
      </c>
      <c r="E567">
        <f t="shared" ca="1" si="32"/>
        <v>0</v>
      </c>
    </row>
    <row r="568" spans="1:5">
      <c r="A568" t="str">
        <f t="shared" si="33"/>
        <v>03</v>
      </c>
      <c r="B568" t="str">
        <f t="shared" si="34"/>
        <v>W</v>
      </c>
      <c r="C568" t="s">
        <v>236</v>
      </c>
      <c r="D568" t="s">
        <v>954</v>
      </c>
      <c r="E568">
        <f t="shared" ca="1" si="32"/>
        <v>0</v>
      </c>
    </row>
    <row r="569" spans="1:5">
      <c r="A569" t="str">
        <f t="shared" si="33"/>
        <v>04</v>
      </c>
      <c r="B569" t="str">
        <f t="shared" si="34"/>
        <v>W</v>
      </c>
      <c r="C569" t="s">
        <v>236</v>
      </c>
      <c r="D569" t="s">
        <v>955</v>
      </c>
      <c r="E569">
        <f t="shared" ca="1" si="32"/>
        <v>0</v>
      </c>
    </row>
    <row r="570" spans="1:5">
      <c r="A570" t="str">
        <f t="shared" si="33"/>
        <v>05</v>
      </c>
      <c r="B570" t="str">
        <f t="shared" si="34"/>
        <v>W</v>
      </c>
      <c r="C570" t="s">
        <v>236</v>
      </c>
      <c r="D570" t="s">
        <v>956</v>
      </c>
      <c r="E570">
        <f t="shared" ca="1" si="32"/>
        <v>0</v>
      </c>
    </row>
    <row r="571" spans="1:5">
      <c r="A571" t="str">
        <f t="shared" si="33"/>
        <v>06</v>
      </c>
      <c r="B571" t="str">
        <f t="shared" si="34"/>
        <v>W</v>
      </c>
      <c r="C571" t="s">
        <v>236</v>
      </c>
      <c r="D571" t="s">
        <v>957</v>
      </c>
      <c r="E571">
        <f t="shared" ca="1" si="32"/>
        <v>0</v>
      </c>
    </row>
    <row r="572" spans="1:5">
      <c r="A572" t="str">
        <f t="shared" si="33"/>
        <v>07</v>
      </c>
      <c r="B572" t="str">
        <f t="shared" si="34"/>
        <v>W</v>
      </c>
      <c r="C572" t="s">
        <v>236</v>
      </c>
      <c r="D572" t="s">
        <v>958</v>
      </c>
      <c r="E572">
        <f t="shared" ca="1" si="32"/>
        <v>0</v>
      </c>
    </row>
    <row r="573" spans="1:5">
      <c r="A573" t="str">
        <f t="shared" si="33"/>
        <v>11</v>
      </c>
      <c r="B573" t="str">
        <f t="shared" si="34"/>
        <v>W</v>
      </c>
      <c r="C573" t="s">
        <v>236</v>
      </c>
      <c r="D573" t="s">
        <v>959</v>
      </c>
      <c r="E573">
        <f t="shared" ca="1" si="32"/>
        <v>0</v>
      </c>
    </row>
    <row r="574" spans="1:5">
      <c r="A574" t="str">
        <f t="shared" si="33"/>
        <v>02</v>
      </c>
      <c r="B574" t="str">
        <f t="shared" si="34"/>
        <v>W</v>
      </c>
      <c r="C574" t="s">
        <v>236</v>
      </c>
      <c r="D574" t="s">
        <v>960</v>
      </c>
      <c r="E574">
        <f t="shared" ca="1" si="32"/>
        <v>0</v>
      </c>
    </row>
    <row r="575" spans="1:5">
      <c r="A575" t="str">
        <f t="shared" si="33"/>
        <v>08</v>
      </c>
      <c r="B575" t="str">
        <f t="shared" si="34"/>
        <v>W</v>
      </c>
      <c r="C575" t="s">
        <v>236</v>
      </c>
      <c r="D575" t="s">
        <v>961</v>
      </c>
      <c r="E575">
        <f t="shared" ca="1" si="32"/>
        <v>0</v>
      </c>
    </row>
    <row r="576" spans="1:5">
      <c r="A576" t="str">
        <f t="shared" si="33"/>
        <v>09</v>
      </c>
      <c r="B576" t="str">
        <f t="shared" si="34"/>
        <v>W</v>
      </c>
      <c r="C576" t="s">
        <v>236</v>
      </c>
      <c r="D576" t="s">
        <v>962</v>
      </c>
      <c r="E576">
        <f t="shared" ca="1" si="32"/>
        <v>0</v>
      </c>
    </row>
    <row r="577" spans="1:5">
      <c r="A577" t="str">
        <f t="shared" si="33"/>
        <v>10</v>
      </c>
      <c r="B577" t="str">
        <f t="shared" si="34"/>
        <v>W</v>
      </c>
      <c r="C577" t="s">
        <v>236</v>
      </c>
      <c r="D577" t="s">
        <v>963</v>
      </c>
      <c r="E577">
        <f t="shared" ref="E577:E640" ca="1" si="35">IFERROR(IF(B577=0,VLOOKUP(C577,INDIRECT($G$4&amp;$H$4),MATCH($A577,INDIRECT($G$4&amp;$I$4),0),0),VLOOKUP(C577,INDIRECT($G$5&amp;$H$5),MATCH($A577,INDIRECT($G$5&amp;$I$5),0),FALSE)),0)</f>
        <v>0</v>
      </c>
    </row>
    <row r="578" spans="1:5">
      <c r="A578" t="str">
        <f t="shared" si="33"/>
        <v>12</v>
      </c>
      <c r="B578" t="str">
        <f t="shared" si="34"/>
        <v>W</v>
      </c>
      <c r="C578" t="s">
        <v>236</v>
      </c>
      <c r="D578" t="s">
        <v>964</v>
      </c>
      <c r="E578">
        <f t="shared" ca="1" si="35"/>
        <v>0</v>
      </c>
    </row>
    <row r="579" spans="1:5">
      <c r="A579" t="str">
        <f t="shared" si="33"/>
        <v>13</v>
      </c>
      <c r="B579" t="str">
        <f t="shared" si="34"/>
        <v>W</v>
      </c>
      <c r="C579" t="s">
        <v>236</v>
      </c>
      <c r="D579" t="s">
        <v>965</v>
      </c>
      <c r="E579">
        <f t="shared" ca="1" si="35"/>
        <v>0</v>
      </c>
    </row>
    <row r="580" spans="1:5">
      <c r="A580" t="str">
        <f t="shared" si="33"/>
        <v>01</v>
      </c>
      <c r="B580" t="str">
        <f t="shared" si="34"/>
        <v>W</v>
      </c>
      <c r="C580" t="s">
        <v>239</v>
      </c>
      <c r="D580" t="s">
        <v>966</v>
      </c>
      <c r="E580">
        <f t="shared" ca="1" si="35"/>
        <v>0</v>
      </c>
    </row>
    <row r="581" spans="1:5">
      <c r="A581" t="str">
        <f t="shared" si="33"/>
        <v>03</v>
      </c>
      <c r="B581" t="str">
        <f t="shared" si="34"/>
        <v>W</v>
      </c>
      <c r="C581" t="s">
        <v>239</v>
      </c>
      <c r="D581" t="s">
        <v>967</v>
      </c>
      <c r="E581">
        <f t="shared" ca="1" si="35"/>
        <v>0</v>
      </c>
    </row>
    <row r="582" spans="1:5">
      <c r="A582" t="str">
        <f t="shared" si="33"/>
        <v>04</v>
      </c>
      <c r="B582" t="str">
        <f t="shared" si="34"/>
        <v>W</v>
      </c>
      <c r="C582" t="s">
        <v>239</v>
      </c>
      <c r="D582" t="s">
        <v>968</v>
      </c>
      <c r="E582">
        <f t="shared" ca="1" si="35"/>
        <v>0</v>
      </c>
    </row>
    <row r="583" spans="1:5">
      <c r="A583" t="str">
        <f t="shared" si="33"/>
        <v>05</v>
      </c>
      <c r="B583" t="str">
        <f t="shared" si="34"/>
        <v>W</v>
      </c>
      <c r="C583" t="s">
        <v>239</v>
      </c>
      <c r="D583" t="s">
        <v>969</v>
      </c>
      <c r="E583">
        <f t="shared" ca="1" si="35"/>
        <v>0</v>
      </c>
    </row>
    <row r="584" spans="1:5">
      <c r="A584" t="str">
        <f t="shared" si="33"/>
        <v>06</v>
      </c>
      <c r="B584" t="str">
        <f t="shared" si="34"/>
        <v>W</v>
      </c>
      <c r="C584" t="s">
        <v>239</v>
      </c>
      <c r="D584" t="s">
        <v>970</v>
      </c>
      <c r="E584">
        <f t="shared" ca="1" si="35"/>
        <v>0</v>
      </c>
    </row>
    <row r="585" spans="1:5">
      <c r="A585" t="str">
        <f t="shared" si="33"/>
        <v>07</v>
      </c>
      <c r="B585" t="str">
        <f t="shared" si="34"/>
        <v>W</v>
      </c>
      <c r="C585" t="s">
        <v>239</v>
      </c>
      <c r="D585" t="s">
        <v>971</v>
      </c>
      <c r="E585">
        <f t="shared" ca="1" si="35"/>
        <v>0</v>
      </c>
    </row>
    <row r="586" spans="1:5">
      <c r="A586" t="str">
        <f t="shared" si="33"/>
        <v>11</v>
      </c>
      <c r="B586" t="str">
        <f t="shared" si="34"/>
        <v>W</v>
      </c>
      <c r="C586" t="s">
        <v>239</v>
      </c>
      <c r="D586" t="s">
        <v>972</v>
      </c>
      <c r="E586">
        <f t="shared" ca="1" si="35"/>
        <v>0</v>
      </c>
    </row>
    <row r="587" spans="1:5">
      <c r="A587" t="str">
        <f t="shared" si="33"/>
        <v>02</v>
      </c>
      <c r="B587" t="str">
        <f t="shared" si="34"/>
        <v>W</v>
      </c>
      <c r="C587" t="s">
        <v>239</v>
      </c>
      <c r="D587" t="s">
        <v>973</v>
      </c>
      <c r="E587">
        <f t="shared" ca="1" si="35"/>
        <v>0</v>
      </c>
    </row>
    <row r="588" spans="1:5">
      <c r="A588" t="str">
        <f t="shared" si="33"/>
        <v>08</v>
      </c>
      <c r="B588" t="str">
        <f t="shared" si="34"/>
        <v>W</v>
      </c>
      <c r="C588" t="s">
        <v>239</v>
      </c>
      <c r="D588" t="s">
        <v>974</v>
      </c>
      <c r="E588">
        <f t="shared" ca="1" si="35"/>
        <v>0</v>
      </c>
    </row>
    <row r="589" spans="1:5">
      <c r="A589" t="str">
        <f t="shared" si="33"/>
        <v>09</v>
      </c>
      <c r="B589" t="str">
        <f t="shared" si="34"/>
        <v>W</v>
      </c>
      <c r="C589" t="s">
        <v>239</v>
      </c>
      <c r="D589" t="s">
        <v>975</v>
      </c>
      <c r="E589">
        <f t="shared" ca="1" si="35"/>
        <v>0</v>
      </c>
    </row>
    <row r="590" spans="1:5">
      <c r="A590" t="str">
        <f t="shared" si="33"/>
        <v>10</v>
      </c>
      <c r="B590" t="str">
        <f t="shared" si="34"/>
        <v>W</v>
      </c>
      <c r="C590" t="s">
        <v>239</v>
      </c>
      <c r="D590" t="s">
        <v>976</v>
      </c>
      <c r="E590">
        <f t="shared" ca="1" si="35"/>
        <v>0</v>
      </c>
    </row>
    <row r="591" spans="1:5">
      <c r="A591" t="str">
        <f t="shared" si="33"/>
        <v>12</v>
      </c>
      <c r="B591" t="str">
        <f t="shared" si="34"/>
        <v>W</v>
      </c>
      <c r="C591" t="s">
        <v>239</v>
      </c>
      <c r="D591" t="s">
        <v>977</v>
      </c>
      <c r="E591">
        <f t="shared" ca="1" si="35"/>
        <v>0</v>
      </c>
    </row>
    <row r="592" spans="1:5">
      <c r="A592" t="str">
        <f t="shared" si="33"/>
        <v>13</v>
      </c>
      <c r="B592" t="str">
        <f t="shared" si="34"/>
        <v>W</v>
      </c>
      <c r="C592" t="s">
        <v>239</v>
      </c>
      <c r="D592" t="s">
        <v>978</v>
      </c>
      <c r="E592">
        <f t="shared" ca="1" si="35"/>
        <v>0</v>
      </c>
    </row>
    <row r="593" spans="1:5">
      <c r="A593" t="str">
        <f t="shared" si="33"/>
        <v>01</v>
      </c>
      <c r="B593" t="str">
        <f t="shared" si="34"/>
        <v>W</v>
      </c>
      <c r="C593" t="s">
        <v>246</v>
      </c>
      <c r="D593" t="s">
        <v>979</v>
      </c>
      <c r="E593">
        <f t="shared" ca="1" si="35"/>
        <v>0</v>
      </c>
    </row>
    <row r="594" spans="1:5">
      <c r="A594" t="str">
        <f t="shared" si="33"/>
        <v>03</v>
      </c>
      <c r="B594" t="str">
        <f t="shared" si="34"/>
        <v>W</v>
      </c>
      <c r="C594" t="s">
        <v>246</v>
      </c>
      <c r="D594" t="s">
        <v>980</v>
      </c>
      <c r="E594">
        <f t="shared" ca="1" si="35"/>
        <v>0</v>
      </c>
    </row>
    <row r="595" spans="1:5">
      <c r="A595" t="str">
        <f t="shared" si="33"/>
        <v>04</v>
      </c>
      <c r="B595" t="str">
        <f t="shared" si="34"/>
        <v>W</v>
      </c>
      <c r="C595" t="s">
        <v>246</v>
      </c>
      <c r="D595" t="s">
        <v>981</v>
      </c>
      <c r="E595">
        <f t="shared" ca="1" si="35"/>
        <v>0</v>
      </c>
    </row>
    <row r="596" spans="1:5">
      <c r="A596" t="str">
        <f t="shared" si="33"/>
        <v>05</v>
      </c>
      <c r="B596" t="str">
        <f t="shared" si="34"/>
        <v>W</v>
      </c>
      <c r="C596" t="s">
        <v>246</v>
      </c>
      <c r="D596" t="s">
        <v>982</v>
      </c>
      <c r="E596">
        <f t="shared" ca="1" si="35"/>
        <v>0</v>
      </c>
    </row>
    <row r="597" spans="1:5">
      <c r="A597" t="str">
        <f t="shared" si="33"/>
        <v>06</v>
      </c>
      <c r="B597" t="str">
        <f t="shared" si="34"/>
        <v>W</v>
      </c>
      <c r="C597" t="s">
        <v>246</v>
      </c>
      <c r="D597" t="s">
        <v>983</v>
      </c>
      <c r="E597">
        <f t="shared" ca="1" si="35"/>
        <v>0</v>
      </c>
    </row>
    <row r="598" spans="1:5">
      <c r="A598" t="str">
        <f t="shared" si="33"/>
        <v>07</v>
      </c>
      <c r="B598" t="str">
        <f t="shared" si="34"/>
        <v>W</v>
      </c>
      <c r="C598" t="s">
        <v>246</v>
      </c>
      <c r="D598" t="s">
        <v>984</v>
      </c>
      <c r="E598">
        <f t="shared" ca="1" si="35"/>
        <v>0</v>
      </c>
    </row>
    <row r="599" spans="1:5">
      <c r="A599" t="str">
        <f t="shared" si="33"/>
        <v>11</v>
      </c>
      <c r="B599" t="str">
        <f t="shared" si="34"/>
        <v>W</v>
      </c>
      <c r="C599" t="s">
        <v>246</v>
      </c>
      <c r="D599" t="s">
        <v>985</v>
      </c>
      <c r="E599">
        <f t="shared" ca="1" si="35"/>
        <v>0</v>
      </c>
    </row>
    <row r="600" spans="1:5">
      <c r="A600" t="str">
        <f t="shared" si="33"/>
        <v>02</v>
      </c>
      <c r="B600" t="str">
        <f t="shared" si="34"/>
        <v>W</v>
      </c>
      <c r="C600" t="s">
        <v>246</v>
      </c>
      <c r="D600" t="s">
        <v>986</v>
      </c>
      <c r="E600">
        <f t="shared" ca="1" si="35"/>
        <v>0</v>
      </c>
    </row>
    <row r="601" spans="1:5">
      <c r="A601" t="str">
        <f t="shared" si="33"/>
        <v>08</v>
      </c>
      <c r="B601" t="str">
        <f t="shared" si="34"/>
        <v>W</v>
      </c>
      <c r="C601" t="s">
        <v>246</v>
      </c>
      <c r="D601" t="s">
        <v>987</v>
      </c>
      <c r="E601">
        <f t="shared" ca="1" si="35"/>
        <v>0</v>
      </c>
    </row>
    <row r="602" spans="1:5">
      <c r="A602" t="str">
        <f t="shared" si="33"/>
        <v>09</v>
      </c>
      <c r="B602" t="str">
        <f t="shared" si="34"/>
        <v>W</v>
      </c>
      <c r="C602" t="s">
        <v>246</v>
      </c>
      <c r="D602" t="s">
        <v>988</v>
      </c>
      <c r="E602">
        <f t="shared" ca="1" si="35"/>
        <v>0</v>
      </c>
    </row>
    <row r="603" spans="1:5">
      <c r="A603" t="str">
        <f t="shared" si="33"/>
        <v>10</v>
      </c>
      <c r="B603" t="str">
        <f t="shared" si="34"/>
        <v>W</v>
      </c>
      <c r="C603" t="s">
        <v>246</v>
      </c>
      <c r="D603" t="s">
        <v>989</v>
      </c>
      <c r="E603">
        <f t="shared" ca="1" si="35"/>
        <v>0</v>
      </c>
    </row>
    <row r="604" spans="1:5">
      <c r="A604" t="str">
        <f t="shared" si="33"/>
        <v>12</v>
      </c>
      <c r="B604" t="str">
        <f t="shared" si="34"/>
        <v>W</v>
      </c>
      <c r="C604" t="s">
        <v>246</v>
      </c>
      <c r="D604" t="s">
        <v>990</v>
      </c>
      <c r="E604">
        <f t="shared" ca="1" si="35"/>
        <v>0</v>
      </c>
    </row>
    <row r="605" spans="1:5">
      <c r="A605" t="str">
        <f t="shared" si="33"/>
        <v>13</v>
      </c>
      <c r="B605" t="str">
        <f t="shared" si="34"/>
        <v>W</v>
      </c>
      <c r="C605" t="s">
        <v>246</v>
      </c>
      <c r="D605" t="s">
        <v>991</v>
      </c>
      <c r="E605">
        <f t="shared" ca="1" si="35"/>
        <v>0</v>
      </c>
    </row>
    <row r="606" spans="1:5">
      <c r="A606" t="str">
        <f t="shared" si="33"/>
        <v>01</v>
      </c>
      <c r="B606" t="str">
        <f t="shared" si="34"/>
        <v>W</v>
      </c>
      <c r="C606" t="s">
        <v>249</v>
      </c>
      <c r="D606" t="s">
        <v>992</v>
      </c>
      <c r="E606">
        <f t="shared" ca="1" si="35"/>
        <v>0</v>
      </c>
    </row>
    <row r="607" spans="1:5">
      <c r="A607" t="str">
        <f t="shared" si="33"/>
        <v>03</v>
      </c>
      <c r="B607" t="str">
        <f t="shared" si="34"/>
        <v>W</v>
      </c>
      <c r="C607" t="s">
        <v>249</v>
      </c>
      <c r="D607" t="s">
        <v>993</v>
      </c>
      <c r="E607">
        <f t="shared" ca="1" si="35"/>
        <v>0</v>
      </c>
    </row>
    <row r="608" spans="1:5">
      <c r="A608" t="str">
        <f t="shared" si="33"/>
        <v>04</v>
      </c>
      <c r="B608" t="str">
        <f t="shared" si="34"/>
        <v>W</v>
      </c>
      <c r="C608" t="s">
        <v>249</v>
      </c>
      <c r="D608" t="s">
        <v>994</v>
      </c>
      <c r="E608">
        <f t="shared" ca="1" si="35"/>
        <v>0</v>
      </c>
    </row>
    <row r="609" spans="1:5">
      <c r="A609" t="str">
        <f t="shared" si="33"/>
        <v>05</v>
      </c>
      <c r="B609" t="str">
        <f t="shared" si="34"/>
        <v>W</v>
      </c>
      <c r="C609" t="s">
        <v>249</v>
      </c>
      <c r="D609" t="s">
        <v>995</v>
      </c>
      <c r="E609">
        <f t="shared" ca="1" si="35"/>
        <v>0</v>
      </c>
    </row>
    <row r="610" spans="1:5">
      <c r="A610" t="str">
        <f t="shared" si="33"/>
        <v>06</v>
      </c>
      <c r="B610" t="str">
        <f t="shared" si="34"/>
        <v>W</v>
      </c>
      <c r="C610" t="s">
        <v>249</v>
      </c>
      <c r="D610" t="s">
        <v>996</v>
      </c>
      <c r="E610">
        <f t="shared" ca="1" si="35"/>
        <v>0</v>
      </c>
    </row>
    <row r="611" spans="1:5">
      <c r="A611" t="str">
        <f t="shared" si="33"/>
        <v>07</v>
      </c>
      <c r="B611" t="str">
        <f t="shared" si="34"/>
        <v>W</v>
      </c>
      <c r="C611" t="s">
        <v>249</v>
      </c>
      <c r="D611" t="s">
        <v>997</v>
      </c>
      <c r="E611">
        <f t="shared" ca="1" si="35"/>
        <v>0</v>
      </c>
    </row>
    <row r="612" spans="1:5">
      <c r="A612" t="str">
        <f t="shared" si="33"/>
        <v>11</v>
      </c>
      <c r="B612" t="str">
        <f t="shared" si="34"/>
        <v>W</v>
      </c>
      <c r="C612" t="s">
        <v>249</v>
      </c>
      <c r="D612" t="s">
        <v>998</v>
      </c>
      <c r="E612">
        <f t="shared" ca="1" si="35"/>
        <v>0</v>
      </c>
    </row>
    <row r="613" spans="1:5">
      <c r="A613" t="str">
        <f t="shared" si="33"/>
        <v>02</v>
      </c>
      <c r="B613" t="str">
        <f t="shared" si="34"/>
        <v>W</v>
      </c>
      <c r="C613" t="s">
        <v>249</v>
      </c>
      <c r="D613" t="s">
        <v>999</v>
      </c>
      <c r="E613">
        <f t="shared" ca="1" si="35"/>
        <v>0</v>
      </c>
    </row>
    <row r="614" spans="1:5">
      <c r="A614" t="str">
        <f t="shared" si="33"/>
        <v>08</v>
      </c>
      <c r="B614" t="str">
        <f t="shared" si="34"/>
        <v>W</v>
      </c>
      <c r="C614" t="s">
        <v>249</v>
      </c>
      <c r="D614" t="s">
        <v>1000</v>
      </c>
      <c r="E614">
        <f t="shared" ca="1" si="35"/>
        <v>0</v>
      </c>
    </row>
    <row r="615" spans="1:5">
      <c r="A615" t="str">
        <f t="shared" si="33"/>
        <v>09</v>
      </c>
      <c r="B615" t="str">
        <f t="shared" si="34"/>
        <v>W</v>
      </c>
      <c r="C615" t="s">
        <v>249</v>
      </c>
      <c r="D615" t="s">
        <v>1001</v>
      </c>
      <c r="E615">
        <f t="shared" ca="1" si="35"/>
        <v>0</v>
      </c>
    </row>
    <row r="616" spans="1:5">
      <c r="A616" t="str">
        <f t="shared" si="33"/>
        <v>10</v>
      </c>
      <c r="B616" t="str">
        <f t="shared" si="34"/>
        <v>W</v>
      </c>
      <c r="C616" t="s">
        <v>249</v>
      </c>
      <c r="D616" t="s">
        <v>1002</v>
      </c>
      <c r="E616">
        <f t="shared" ca="1" si="35"/>
        <v>0</v>
      </c>
    </row>
    <row r="617" spans="1:5">
      <c r="A617" t="str">
        <f t="shared" si="33"/>
        <v>12</v>
      </c>
      <c r="B617" t="str">
        <f t="shared" si="34"/>
        <v>W</v>
      </c>
      <c r="C617" t="s">
        <v>249</v>
      </c>
      <c r="D617" t="s">
        <v>1003</v>
      </c>
      <c r="E617">
        <f t="shared" ca="1" si="35"/>
        <v>0</v>
      </c>
    </row>
    <row r="618" spans="1:5">
      <c r="A618" t="str">
        <f t="shared" si="33"/>
        <v>13</v>
      </c>
      <c r="B618" t="str">
        <f t="shared" si="34"/>
        <v>W</v>
      </c>
      <c r="C618" t="s">
        <v>249</v>
      </c>
      <c r="D618" t="s">
        <v>1004</v>
      </c>
      <c r="E618">
        <f t="shared" ca="1" si="35"/>
        <v>0</v>
      </c>
    </row>
    <row r="619" spans="1:5">
      <c r="A619" t="str">
        <f t="shared" si="33"/>
        <v>01</v>
      </c>
      <c r="B619" t="str">
        <f t="shared" si="34"/>
        <v>W</v>
      </c>
      <c r="C619" t="s">
        <v>252</v>
      </c>
      <c r="D619" t="s">
        <v>1005</v>
      </c>
      <c r="E619">
        <f t="shared" ca="1" si="35"/>
        <v>0</v>
      </c>
    </row>
    <row r="620" spans="1:5">
      <c r="A620" t="str">
        <f t="shared" ref="A620:A683" si="36">MID(D620,LEN(C620)+2,LEN(D620)-LEN(C620))</f>
        <v>03</v>
      </c>
      <c r="B620" t="str">
        <f t="shared" ref="B620:B683" si="37">IF(IFERROR(FIND("W",D620,1),0)&lt;&gt;0,"W",0)</f>
        <v>W</v>
      </c>
      <c r="C620" t="s">
        <v>252</v>
      </c>
      <c r="D620" t="s">
        <v>1006</v>
      </c>
      <c r="E620">
        <f t="shared" ca="1" si="35"/>
        <v>0</v>
      </c>
    </row>
    <row r="621" spans="1:5">
      <c r="A621" t="str">
        <f t="shared" si="36"/>
        <v>04</v>
      </c>
      <c r="B621" t="str">
        <f t="shared" si="37"/>
        <v>W</v>
      </c>
      <c r="C621" t="s">
        <v>252</v>
      </c>
      <c r="D621" t="s">
        <v>1007</v>
      </c>
      <c r="E621">
        <f t="shared" ca="1" si="35"/>
        <v>0</v>
      </c>
    </row>
    <row r="622" spans="1:5">
      <c r="A622" t="str">
        <f t="shared" si="36"/>
        <v>05</v>
      </c>
      <c r="B622" t="str">
        <f t="shared" si="37"/>
        <v>W</v>
      </c>
      <c r="C622" t="s">
        <v>252</v>
      </c>
      <c r="D622" t="s">
        <v>1008</v>
      </c>
      <c r="E622">
        <f t="shared" ca="1" si="35"/>
        <v>0</v>
      </c>
    </row>
    <row r="623" spans="1:5">
      <c r="A623" t="str">
        <f t="shared" si="36"/>
        <v>06</v>
      </c>
      <c r="B623" t="str">
        <f t="shared" si="37"/>
        <v>W</v>
      </c>
      <c r="C623" t="s">
        <v>252</v>
      </c>
      <c r="D623" t="s">
        <v>1009</v>
      </c>
      <c r="E623">
        <f t="shared" ca="1" si="35"/>
        <v>0</v>
      </c>
    </row>
    <row r="624" spans="1:5">
      <c r="A624" t="str">
        <f t="shared" si="36"/>
        <v>07</v>
      </c>
      <c r="B624" t="str">
        <f t="shared" si="37"/>
        <v>W</v>
      </c>
      <c r="C624" t="s">
        <v>252</v>
      </c>
      <c r="D624" t="s">
        <v>1010</v>
      </c>
      <c r="E624">
        <f t="shared" ca="1" si="35"/>
        <v>0</v>
      </c>
    </row>
    <row r="625" spans="1:5">
      <c r="A625" t="str">
        <f t="shared" si="36"/>
        <v>11</v>
      </c>
      <c r="B625" t="str">
        <f t="shared" si="37"/>
        <v>W</v>
      </c>
      <c r="C625" t="s">
        <v>252</v>
      </c>
      <c r="D625" t="s">
        <v>1011</v>
      </c>
      <c r="E625">
        <f t="shared" ca="1" si="35"/>
        <v>0</v>
      </c>
    </row>
    <row r="626" spans="1:5">
      <c r="A626" t="str">
        <f t="shared" si="36"/>
        <v>02</v>
      </c>
      <c r="B626" t="str">
        <f t="shared" si="37"/>
        <v>W</v>
      </c>
      <c r="C626" t="s">
        <v>252</v>
      </c>
      <c r="D626" t="s">
        <v>1012</v>
      </c>
      <c r="E626">
        <f t="shared" ca="1" si="35"/>
        <v>0</v>
      </c>
    </row>
    <row r="627" spans="1:5">
      <c r="A627" t="str">
        <f t="shared" si="36"/>
        <v>08</v>
      </c>
      <c r="B627" t="str">
        <f t="shared" si="37"/>
        <v>W</v>
      </c>
      <c r="C627" t="s">
        <v>252</v>
      </c>
      <c r="D627" t="s">
        <v>1013</v>
      </c>
      <c r="E627">
        <f t="shared" ca="1" si="35"/>
        <v>0</v>
      </c>
    </row>
    <row r="628" spans="1:5">
      <c r="A628" t="str">
        <f t="shared" si="36"/>
        <v>09</v>
      </c>
      <c r="B628" t="str">
        <f t="shared" si="37"/>
        <v>W</v>
      </c>
      <c r="C628" t="s">
        <v>252</v>
      </c>
      <c r="D628" t="s">
        <v>1014</v>
      </c>
      <c r="E628">
        <f t="shared" ca="1" si="35"/>
        <v>0</v>
      </c>
    </row>
    <row r="629" spans="1:5">
      <c r="A629" t="str">
        <f t="shared" si="36"/>
        <v>10</v>
      </c>
      <c r="B629" t="str">
        <f t="shared" si="37"/>
        <v>W</v>
      </c>
      <c r="C629" t="s">
        <v>252</v>
      </c>
      <c r="D629" t="s">
        <v>1015</v>
      </c>
      <c r="E629">
        <f t="shared" ca="1" si="35"/>
        <v>0</v>
      </c>
    </row>
    <row r="630" spans="1:5">
      <c r="A630" t="str">
        <f t="shared" si="36"/>
        <v>12</v>
      </c>
      <c r="B630" t="str">
        <f t="shared" si="37"/>
        <v>W</v>
      </c>
      <c r="C630" t="s">
        <v>252</v>
      </c>
      <c r="D630" t="s">
        <v>1016</v>
      </c>
      <c r="E630">
        <f t="shared" ca="1" si="35"/>
        <v>0</v>
      </c>
    </row>
    <row r="631" spans="1:5">
      <c r="A631" t="str">
        <f t="shared" si="36"/>
        <v>13</v>
      </c>
      <c r="B631" t="str">
        <f t="shared" si="37"/>
        <v>W</v>
      </c>
      <c r="C631" t="s">
        <v>252</v>
      </c>
      <c r="D631" t="s">
        <v>1017</v>
      </c>
      <c r="E631">
        <f t="shared" ca="1" si="35"/>
        <v>0</v>
      </c>
    </row>
    <row r="632" spans="1:5">
      <c r="A632" t="str">
        <f t="shared" si="36"/>
        <v>01</v>
      </c>
      <c r="B632" t="str">
        <f t="shared" si="37"/>
        <v>W</v>
      </c>
      <c r="C632" t="s">
        <v>255</v>
      </c>
      <c r="D632" t="s">
        <v>1018</v>
      </c>
      <c r="E632">
        <f t="shared" ca="1" si="35"/>
        <v>0</v>
      </c>
    </row>
    <row r="633" spans="1:5">
      <c r="A633" t="str">
        <f t="shared" si="36"/>
        <v>03</v>
      </c>
      <c r="B633" t="str">
        <f t="shared" si="37"/>
        <v>W</v>
      </c>
      <c r="C633" t="s">
        <v>255</v>
      </c>
      <c r="D633" t="s">
        <v>1019</v>
      </c>
      <c r="E633">
        <f t="shared" ca="1" si="35"/>
        <v>0</v>
      </c>
    </row>
    <row r="634" spans="1:5">
      <c r="A634" t="str">
        <f t="shared" si="36"/>
        <v>04</v>
      </c>
      <c r="B634" t="str">
        <f t="shared" si="37"/>
        <v>W</v>
      </c>
      <c r="C634" t="s">
        <v>255</v>
      </c>
      <c r="D634" t="s">
        <v>1020</v>
      </c>
      <c r="E634">
        <f t="shared" ca="1" si="35"/>
        <v>0</v>
      </c>
    </row>
    <row r="635" spans="1:5">
      <c r="A635" t="str">
        <f t="shared" si="36"/>
        <v>05</v>
      </c>
      <c r="B635" t="str">
        <f t="shared" si="37"/>
        <v>W</v>
      </c>
      <c r="C635" t="s">
        <v>255</v>
      </c>
      <c r="D635" t="s">
        <v>1021</v>
      </c>
      <c r="E635">
        <f t="shared" ca="1" si="35"/>
        <v>0</v>
      </c>
    </row>
    <row r="636" spans="1:5">
      <c r="A636" t="str">
        <f t="shared" si="36"/>
        <v>06</v>
      </c>
      <c r="B636" t="str">
        <f t="shared" si="37"/>
        <v>W</v>
      </c>
      <c r="C636" t="s">
        <v>255</v>
      </c>
      <c r="D636" t="s">
        <v>1022</v>
      </c>
      <c r="E636">
        <f t="shared" ca="1" si="35"/>
        <v>0</v>
      </c>
    </row>
    <row r="637" spans="1:5">
      <c r="A637" t="str">
        <f t="shared" si="36"/>
        <v>07</v>
      </c>
      <c r="B637" t="str">
        <f t="shared" si="37"/>
        <v>W</v>
      </c>
      <c r="C637" t="s">
        <v>255</v>
      </c>
      <c r="D637" t="s">
        <v>1023</v>
      </c>
      <c r="E637">
        <f t="shared" ca="1" si="35"/>
        <v>0</v>
      </c>
    </row>
    <row r="638" spans="1:5">
      <c r="A638" t="str">
        <f t="shared" si="36"/>
        <v>11</v>
      </c>
      <c r="B638" t="str">
        <f t="shared" si="37"/>
        <v>W</v>
      </c>
      <c r="C638" t="s">
        <v>255</v>
      </c>
      <c r="D638" t="s">
        <v>1024</v>
      </c>
      <c r="E638">
        <f t="shared" ca="1" si="35"/>
        <v>0</v>
      </c>
    </row>
    <row r="639" spans="1:5">
      <c r="A639" t="str">
        <f t="shared" si="36"/>
        <v>02</v>
      </c>
      <c r="B639" t="str">
        <f t="shared" si="37"/>
        <v>W</v>
      </c>
      <c r="C639" t="s">
        <v>255</v>
      </c>
      <c r="D639" t="s">
        <v>1025</v>
      </c>
      <c r="E639">
        <f t="shared" ca="1" si="35"/>
        <v>0</v>
      </c>
    </row>
    <row r="640" spans="1:5">
      <c r="A640" t="str">
        <f t="shared" si="36"/>
        <v>08</v>
      </c>
      <c r="B640" t="str">
        <f t="shared" si="37"/>
        <v>W</v>
      </c>
      <c r="C640" t="s">
        <v>255</v>
      </c>
      <c r="D640" t="s">
        <v>1026</v>
      </c>
      <c r="E640">
        <f t="shared" ca="1" si="35"/>
        <v>0</v>
      </c>
    </row>
    <row r="641" spans="1:5">
      <c r="A641" t="str">
        <f t="shared" si="36"/>
        <v>09</v>
      </c>
      <c r="B641" t="str">
        <f t="shared" si="37"/>
        <v>W</v>
      </c>
      <c r="C641" t="s">
        <v>255</v>
      </c>
      <c r="D641" t="s">
        <v>1027</v>
      </c>
      <c r="E641">
        <f t="shared" ref="E641:E704" ca="1" si="38">IFERROR(IF(B641=0,VLOOKUP(C641,INDIRECT($G$4&amp;$H$4),MATCH($A641,INDIRECT($G$4&amp;$I$4),0),0),VLOOKUP(C641,INDIRECT($G$5&amp;$H$5),MATCH($A641,INDIRECT($G$5&amp;$I$5),0),FALSE)),0)</f>
        <v>0</v>
      </c>
    </row>
    <row r="642" spans="1:5">
      <c r="A642" t="str">
        <f t="shared" si="36"/>
        <v>10</v>
      </c>
      <c r="B642" t="str">
        <f t="shared" si="37"/>
        <v>W</v>
      </c>
      <c r="C642" t="s">
        <v>255</v>
      </c>
      <c r="D642" t="s">
        <v>1028</v>
      </c>
      <c r="E642">
        <f t="shared" ca="1" si="38"/>
        <v>0</v>
      </c>
    </row>
    <row r="643" spans="1:5">
      <c r="A643" t="str">
        <f t="shared" si="36"/>
        <v>12</v>
      </c>
      <c r="B643" t="str">
        <f t="shared" si="37"/>
        <v>W</v>
      </c>
      <c r="C643" t="s">
        <v>255</v>
      </c>
      <c r="D643" t="s">
        <v>1029</v>
      </c>
      <c r="E643">
        <f t="shared" ca="1" si="38"/>
        <v>0</v>
      </c>
    </row>
    <row r="644" spans="1:5">
      <c r="A644" t="str">
        <f t="shared" si="36"/>
        <v>13</v>
      </c>
      <c r="B644" t="str">
        <f t="shared" si="37"/>
        <v>W</v>
      </c>
      <c r="C644" t="s">
        <v>255</v>
      </c>
      <c r="D644" t="s">
        <v>1030</v>
      </c>
      <c r="E644">
        <f t="shared" ca="1" si="38"/>
        <v>0</v>
      </c>
    </row>
    <row r="645" spans="1:5">
      <c r="A645" t="str">
        <f t="shared" si="36"/>
        <v>01</v>
      </c>
      <c r="B645" t="str">
        <f t="shared" si="37"/>
        <v>W</v>
      </c>
      <c r="C645" t="s">
        <v>258</v>
      </c>
      <c r="D645" t="s">
        <v>1031</v>
      </c>
      <c r="E645">
        <f t="shared" ca="1" si="38"/>
        <v>0</v>
      </c>
    </row>
    <row r="646" spans="1:5">
      <c r="A646" t="str">
        <f t="shared" si="36"/>
        <v>03</v>
      </c>
      <c r="B646" t="str">
        <f t="shared" si="37"/>
        <v>W</v>
      </c>
      <c r="C646" t="s">
        <v>258</v>
      </c>
      <c r="D646" t="s">
        <v>1032</v>
      </c>
      <c r="E646">
        <f t="shared" ca="1" si="38"/>
        <v>0</v>
      </c>
    </row>
    <row r="647" spans="1:5">
      <c r="A647" t="str">
        <f t="shared" si="36"/>
        <v>04</v>
      </c>
      <c r="B647" t="str">
        <f t="shared" si="37"/>
        <v>W</v>
      </c>
      <c r="C647" t="s">
        <v>258</v>
      </c>
      <c r="D647" t="s">
        <v>1033</v>
      </c>
      <c r="E647">
        <f t="shared" ca="1" si="38"/>
        <v>0</v>
      </c>
    </row>
    <row r="648" spans="1:5">
      <c r="A648" t="str">
        <f t="shared" si="36"/>
        <v>05</v>
      </c>
      <c r="B648" t="str">
        <f t="shared" si="37"/>
        <v>W</v>
      </c>
      <c r="C648" t="s">
        <v>258</v>
      </c>
      <c r="D648" t="s">
        <v>1034</v>
      </c>
      <c r="E648">
        <f t="shared" ca="1" si="38"/>
        <v>0</v>
      </c>
    </row>
    <row r="649" spans="1:5">
      <c r="A649" t="str">
        <f t="shared" si="36"/>
        <v>06</v>
      </c>
      <c r="B649" t="str">
        <f t="shared" si="37"/>
        <v>W</v>
      </c>
      <c r="C649" t="s">
        <v>258</v>
      </c>
      <c r="D649" t="s">
        <v>1035</v>
      </c>
      <c r="E649">
        <f t="shared" ca="1" si="38"/>
        <v>0</v>
      </c>
    </row>
    <row r="650" spans="1:5">
      <c r="A650" t="str">
        <f t="shared" si="36"/>
        <v>07</v>
      </c>
      <c r="B650" t="str">
        <f t="shared" si="37"/>
        <v>W</v>
      </c>
      <c r="C650" t="s">
        <v>258</v>
      </c>
      <c r="D650" t="s">
        <v>1036</v>
      </c>
      <c r="E650">
        <f t="shared" ca="1" si="38"/>
        <v>0</v>
      </c>
    </row>
    <row r="651" spans="1:5">
      <c r="A651" t="str">
        <f t="shared" si="36"/>
        <v>11</v>
      </c>
      <c r="B651" t="str">
        <f t="shared" si="37"/>
        <v>W</v>
      </c>
      <c r="C651" t="s">
        <v>258</v>
      </c>
      <c r="D651" t="s">
        <v>1037</v>
      </c>
      <c r="E651">
        <f t="shared" ca="1" si="38"/>
        <v>0</v>
      </c>
    </row>
    <row r="652" spans="1:5">
      <c r="A652" t="str">
        <f t="shared" si="36"/>
        <v>02</v>
      </c>
      <c r="B652" t="str">
        <f t="shared" si="37"/>
        <v>W</v>
      </c>
      <c r="C652" t="s">
        <v>258</v>
      </c>
      <c r="D652" t="s">
        <v>1038</v>
      </c>
      <c r="E652">
        <f t="shared" ca="1" si="38"/>
        <v>0</v>
      </c>
    </row>
    <row r="653" spans="1:5">
      <c r="A653" t="str">
        <f t="shared" si="36"/>
        <v>08</v>
      </c>
      <c r="B653" t="str">
        <f t="shared" si="37"/>
        <v>W</v>
      </c>
      <c r="C653" t="s">
        <v>258</v>
      </c>
      <c r="D653" t="s">
        <v>1039</v>
      </c>
      <c r="E653">
        <f t="shared" ca="1" si="38"/>
        <v>0</v>
      </c>
    </row>
    <row r="654" spans="1:5">
      <c r="A654" t="str">
        <f t="shared" si="36"/>
        <v>09</v>
      </c>
      <c r="B654" t="str">
        <f t="shared" si="37"/>
        <v>W</v>
      </c>
      <c r="C654" t="s">
        <v>258</v>
      </c>
      <c r="D654" t="s">
        <v>1040</v>
      </c>
      <c r="E654">
        <f t="shared" ca="1" si="38"/>
        <v>0</v>
      </c>
    </row>
    <row r="655" spans="1:5">
      <c r="A655" t="str">
        <f t="shared" si="36"/>
        <v>10</v>
      </c>
      <c r="B655" t="str">
        <f t="shared" si="37"/>
        <v>W</v>
      </c>
      <c r="C655" t="s">
        <v>258</v>
      </c>
      <c r="D655" t="s">
        <v>1041</v>
      </c>
      <c r="E655">
        <f t="shared" ca="1" si="38"/>
        <v>0</v>
      </c>
    </row>
    <row r="656" spans="1:5">
      <c r="A656" t="str">
        <f t="shared" si="36"/>
        <v>12</v>
      </c>
      <c r="B656" t="str">
        <f t="shared" si="37"/>
        <v>W</v>
      </c>
      <c r="C656" t="s">
        <v>258</v>
      </c>
      <c r="D656" t="s">
        <v>1042</v>
      </c>
      <c r="E656">
        <f t="shared" ca="1" si="38"/>
        <v>0</v>
      </c>
    </row>
    <row r="657" spans="1:5">
      <c r="A657" t="str">
        <f t="shared" si="36"/>
        <v>13</v>
      </c>
      <c r="B657" t="str">
        <f t="shared" si="37"/>
        <v>W</v>
      </c>
      <c r="C657" t="s">
        <v>258</v>
      </c>
      <c r="D657" t="s">
        <v>1043</v>
      </c>
      <c r="E657">
        <f t="shared" ca="1" si="38"/>
        <v>0</v>
      </c>
    </row>
    <row r="658" spans="1:5">
      <c r="A658" t="str">
        <f t="shared" si="36"/>
        <v>01</v>
      </c>
      <c r="B658" t="str">
        <f t="shared" si="37"/>
        <v>W</v>
      </c>
      <c r="C658" t="s">
        <v>265</v>
      </c>
      <c r="D658" t="s">
        <v>1044</v>
      </c>
      <c r="E658">
        <f t="shared" ca="1" si="38"/>
        <v>0</v>
      </c>
    </row>
    <row r="659" spans="1:5">
      <c r="A659" t="str">
        <f t="shared" si="36"/>
        <v>03</v>
      </c>
      <c r="B659" t="str">
        <f t="shared" si="37"/>
        <v>W</v>
      </c>
      <c r="C659" t="s">
        <v>265</v>
      </c>
      <c r="D659" t="s">
        <v>1045</v>
      </c>
      <c r="E659">
        <f t="shared" ca="1" si="38"/>
        <v>0</v>
      </c>
    </row>
    <row r="660" spans="1:5">
      <c r="A660" t="str">
        <f t="shared" si="36"/>
        <v>04</v>
      </c>
      <c r="B660" t="str">
        <f t="shared" si="37"/>
        <v>W</v>
      </c>
      <c r="C660" t="s">
        <v>265</v>
      </c>
      <c r="D660" t="s">
        <v>1046</v>
      </c>
      <c r="E660">
        <f t="shared" ca="1" si="38"/>
        <v>0</v>
      </c>
    </row>
    <row r="661" spans="1:5">
      <c r="A661" t="str">
        <f t="shared" si="36"/>
        <v>05</v>
      </c>
      <c r="B661" t="str">
        <f t="shared" si="37"/>
        <v>W</v>
      </c>
      <c r="C661" t="s">
        <v>265</v>
      </c>
      <c r="D661" t="s">
        <v>1047</v>
      </c>
      <c r="E661">
        <f t="shared" ca="1" si="38"/>
        <v>0</v>
      </c>
    </row>
    <row r="662" spans="1:5">
      <c r="A662" t="str">
        <f t="shared" si="36"/>
        <v>06</v>
      </c>
      <c r="B662" t="str">
        <f t="shared" si="37"/>
        <v>W</v>
      </c>
      <c r="C662" t="s">
        <v>265</v>
      </c>
      <c r="D662" t="s">
        <v>1048</v>
      </c>
      <c r="E662">
        <f t="shared" ca="1" si="38"/>
        <v>0</v>
      </c>
    </row>
    <row r="663" spans="1:5">
      <c r="A663" t="str">
        <f t="shared" si="36"/>
        <v>07</v>
      </c>
      <c r="B663" t="str">
        <f t="shared" si="37"/>
        <v>W</v>
      </c>
      <c r="C663" t="s">
        <v>265</v>
      </c>
      <c r="D663" t="s">
        <v>1049</v>
      </c>
      <c r="E663">
        <f t="shared" ca="1" si="38"/>
        <v>0</v>
      </c>
    </row>
    <row r="664" spans="1:5">
      <c r="A664" t="str">
        <f t="shared" si="36"/>
        <v>11</v>
      </c>
      <c r="B664" t="str">
        <f t="shared" si="37"/>
        <v>W</v>
      </c>
      <c r="C664" t="s">
        <v>265</v>
      </c>
      <c r="D664" t="s">
        <v>1050</v>
      </c>
      <c r="E664">
        <f t="shared" ca="1" si="38"/>
        <v>0</v>
      </c>
    </row>
    <row r="665" spans="1:5">
      <c r="A665" t="str">
        <f t="shared" si="36"/>
        <v>02</v>
      </c>
      <c r="B665" t="str">
        <f t="shared" si="37"/>
        <v>W</v>
      </c>
      <c r="C665" t="s">
        <v>265</v>
      </c>
      <c r="D665" t="s">
        <v>1051</v>
      </c>
      <c r="E665">
        <f t="shared" ca="1" si="38"/>
        <v>0</v>
      </c>
    </row>
    <row r="666" spans="1:5">
      <c r="A666" t="str">
        <f t="shared" si="36"/>
        <v>08</v>
      </c>
      <c r="B666" t="str">
        <f t="shared" si="37"/>
        <v>W</v>
      </c>
      <c r="C666" t="s">
        <v>265</v>
      </c>
      <c r="D666" t="s">
        <v>1052</v>
      </c>
      <c r="E666">
        <f t="shared" ca="1" si="38"/>
        <v>0</v>
      </c>
    </row>
    <row r="667" spans="1:5">
      <c r="A667" t="str">
        <f t="shared" si="36"/>
        <v>09</v>
      </c>
      <c r="B667" t="str">
        <f t="shared" si="37"/>
        <v>W</v>
      </c>
      <c r="C667" t="s">
        <v>265</v>
      </c>
      <c r="D667" t="s">
        <v>1053</v>
      </c>
      <c r="E667">
        <f t="shared" ca="1" si="38"/>
        <v>0</v>
      </c>
    </row>
    <row r="668" spans="1:5">
      <c r="A668" t="str">
        <f t="shared" si="36"/>
        <v>10</v>
      </c>
      <c r="B668" t="str">
        <f t="shared" si="37"/>
        <v>W</v>
      </c>
      <c r="C668" t="s">
        <v>265</v>
      </c>
      <c r="D668" t="s">
        <v>1054</v>
      </c>
      <c r="E668">
        <f t="shared" ca="1" si="38"/>
        <v>0</v>
      </c>
    </row>
    <row r="669" spans="1:5">
      <c r="A669" t="str">
        <f t="shared" si="36"/>
        <v>12</v>
      </c>
      <c r="B669" t="str">
        <f t="shared" si="37"/>
        <v>W</v>
      </c>
      <c r="C669" t="s">
        <v>265</v>
      </c>
      <c r="D669" t="s">
        <v>1055</v>
      </c>
      <c r="E669">
        <f t="shared" ca="1" si="38"/>
        <v>0</v>
      </c>
    </row>
    <row r="670" spans="1:5">
      <c r="A670" t="str">
        <f t="shared" si="36"/>
        <v>13</v>
      </c>
      <c r="B670" t="str">
        <f t="shared" si="37"/>
        <v>W</v>
      </c>
      <c r="C670" t="s">
        <v>265</v>
      </c>
      <c r="D670" t="s">
        <v>1056</v>
      </c>
      <c r="E670">
        <f t="shared" ca="1" si="38"/>
        <v>0</v>
      </c>
    </row>
    <row r="671" spans="1:5">
      <c r="A671" t="str">
        <f t="shared" si="36"/>
        <v>01</v>
      </c>
      <c r="B671" t="str">
        <f t="shared" si="37"/>
        <v>W</v>
      </c>
      <c r="C671" t="s">
        <v>268</v>
      </c>
      <c r="D671" t="s">
        <v>1057</v>
      </c>
      <c r="E671">
        <f t="shared" ca="1" si="38"/>
        <v>0</v>
      </c>
    </row>
    <row r="672" spans="1:5">
      <c r="A672" t="str">
        <f t="shared" si="36"/>
        <v>03</v>
      </c>
      <c r="B672" t="str">
        <f t="shared" si="37"/>
        <v>W</v>
      </c>
      <c r="C672" t="s">
        <v>268</v>
      </c>
      <c r="D672" t="s">
        <v>1058</v>
      </c>
      <c r="E672">
        <f t="shared" ca="1" si="38"/>
        <v>0</v>
      </c>
    </row>
    <row r="673" spans="1:5">
      <c r="A673" t="str">
        <f t="shared" si="36"/>
        <v>04</v>
      </c>
      <c r="B673" t="str">
        <f t="shared" si="37"/>
        <v>W</v>
      </c>
      <c r="C673" t="s">
        <v>268</v>
      </c>
      <c r="D673" t="s">
        <v>1059</v>
      </c>
      <c r="E673">
        <f t="shared" ca="1" si="38"/>
        <v>0</v>
      </c>
    </row>
    <row r="674" spans="1:5">
      <c r="A674" t="str">
        <f t="shared" si="36"/>
        <v>05</v>
      </c>
      <c r="B674" t="str">
        <f t="shared" si="37"/>
        <v>W</v>
      </c>
      <c r="C674" t="s">
        <v>268</v>
      </c>
      <c r="D674" t="s">
        <v>1060</v>
      </c>
      <c r="E674">
        <f t="shared" ca="1" si="38"/>
        <v>0</v>
      </c>
    </row>
    <row r="675" spans="1:5">
      <c r="A675" t="str">
        <f t="shared" si="36"/>
        <v>06</v>
      </c>
      <c r="B675" t="str">
        <f t="shared" si="37"/>
        <v>W</v>
      </c>
      <c r="C675" t="s">
        <v>268</v>
      </c>
      <c r="D675" t="s">
        <v>1061</v>
      </c>
      <c r="E675">
        <f t="shared" ca="1" si="38"/>
        <v>0</v>
      </c>
    </row>
    <row r="676" spans="1:5">
      <c r="A676" t="str">
        <f t="shared" si="36"/>
        <v>07</v>
      </c>
      <c r="B676" t="str">
        <f t="shared" si="37"/>
        <v>W</v>
      </c>
      <c r="C676" t="s">
        <v>268</v>
      </c>
      <c r="D676" t="s">
        <v>1062</v>
      </c>
      <c r="E676">
        <f t="shared" ca="1" si="38"/>
        <v>0</v>
      </c>
    </row>
    <row r="677" spans="1:5">
      <c r="A677" t="str">
        <f t="shared" si="36"/>
        <v>11</v>
      </c>
      <c r="B677" t="str">
        <f t="shared" si="37"/>
        <v>W</v>
      </c>
      <c r="C677" t="s">
        <v>268</v>
      </c>
      <c r="D677" t="s">
        <v>1063</v>
      </c>
      <c r="E677">
        <f t="shared" ca="1" si="38"/>
        <v>0</v>
      </c>
    </row>
    <row r="678" spans="1:5">
      <c r="A678" t="str">
        <f t="shared" si="36"/>
        <v>01</v>
      </c>
      <c r="B678" t="str">
        <f t="shared" si="37"/>
        <v>W</v>
      </c>
      <c r="C678" t="s">
        <v>271</v>
      </c>
      <c r="D678" t="s">
        <v>1064</v>
      </c>
      <c r="E678">
        <f t="shared" ca="1" si="38"/>
        <v>0</v>
      </c>
    </row>
    <row r="679" spans="1:5">
      <c r="A679" t="str">
        <f t="shared" si="36"/>
        <v>02</v>
      </c>
      <c r="B679" t="str">
        <f t="shared" si="37"/>
        <v>W</v>
      </c>
      <c r="C679" t="s">
        <v>268</v>
      </c>
      <c r="D679" t="s">
        <v>1065</v>
      </c>
      <c r="E679">
        <f t="shared" ca="1" si="38"/>
        <v>0</v>
      </c>
    </row>
    <row r="680" spans="1:5">
      <c r="A680" t="str">
        <f t="shared" si="36"/>
        <v>08</v>
      </c>
      <c r="B680" t="str">
        <f t="shared" si="37"/>
        <v>W</v>
      </c>
      <c r="C680" t="s">
        <v>268</v>
      </c>
      <c r="D680" t="s">
        <v>1066</v>
      </c>
      <c r="E680">
        <f t="shared" ca="1" si="38"/>
        <v>0</v>
      </c>
    </row>
    <row r="681" spans="1:5">
      <c r="A681" t="str">
        <f t="shared" si="36"/>
        <v>09</v>
      </c>
      <c r="B681" t="str">
        <f t="shared" si="37"/>
        <v>W</v>
      </c>
      <c r="C681" t="s">
        <v>268</v>
      </c>
      <c r="D681" t="s">
        <v>1067</v>
      </c>
      <c r="E681">
        <f t="shared" ca="1" si="38"/>
        <v>0</v>
      </c>
    </row>
    <row r="682" spans="1:5">
      <c r="A682" t="str">
        <f t="shared" si="36"/>
        <v>10</v>
      </c>
      <c r="B682" t="str">
        <f t="shared" si="37"/>
        <v>W</v>
      </c>
      <c r="C682" t="s">
        <v>268</v>
      </c>
      <c r="D682" t="s">
        <v>1068</v>
      </c>
      <c r="E682">
        <f t="shared" ca="1" si="38"/>
        <v>0</v>
      </c>
    </row>
    <row r="683" spans="1:5">
      <c r="A683" t="str">
        <f t="shared" si="36"/>
        <v>12</v>
      </c>
      <c r="B683" t="str">
        <f t="shared" si="37"/>
        <v>W</v>
      </c>
      <c r="C683" t="s">
        <v>268</v>
      </c>
      <c r="D683" t="s">
        <v>1069</v>
      </c>
      <c r="E683">
        <f t="shared" ca="1" si="38"/>
        <v>0</v>
      </c>
    </row>
    <row r="684" spans="1:5">
      <c r="A684" t="str">
        <f t="shared" ref="A684:A747" si="39">MID(D684,LEN(C684)+2,LEN(D684)-LEN(C684))</f>
        <v>13</v>
      </c>
      <c r="B684" t="str">
        <f t="shared" ref="B684:B747" si="40">IF(IFERROR(FIND("W",D684,1),0)&lt;&gt;0,"W",0)</f>
        <v>W</v>
      </c>
      <c r="C684" t="s">
        <v>268</v>
      </c>
      <c r="D684" t="s">
        <v>1070</v>
      </c>
      <c r="E684">
        <f t="shared" ca="1" si="38"/>
        <v>0</v>
      </c>
    </row>
    <row r="685" spans="1:5">
      <c r="A685" t="str">
        <f t="shared" si="39"/>
        <v>03</v>
      </c>
      <c r="B685" t="str">
        <f t="shared" si="40"/>
        <v>W</v>
      </c>
      <c r="C685" t="s">
        <v>271</v>
      </c>
      <c r="D685" t="s">
        <v>1071</v>
      </c>
      <c r="E685">
        <f t="shared" ca="1" si="38"/>
        <v>0</v>
      </c>
    </row>
    <row r="686" spans="1:5">
      <c r="A686" t="str">
        <f t="shared" si="39"/>
        <v>04</v>
      </c>
      <c r="B686" t="str">
        <f t="shared" si="40"/>
        <v>W</v>
      </c>
      <c r="C686" t="s">
        <v>271</v>
      </c>
      <c r="D686" t="s">
        <v>1072</v>
      </c>
      <c r="E686">
        <f t="shared" ca="1" si="38"/>
        <v>0</v>
      </c>
    </row>
    <row r="687" spans="1:5">
      <c r="A687" t="str">
        <f t="shared" si="39"/>
        <v>05</v>
      </c>
      <c r="B687" t="str">
        <f t="shared" si="40"/>
        <v>W</v>
      </c>
      <c r="C687" t="s">
        <v>271</v>
      </c>
      <c r="D687" t="s">
        <v>1073</v>
      </c>
      <c r="E687">
        <f t="shared" ca="1" si="38"/>
        <v>0</v>
      </c>
    </row>
    <row r="688" spans="1:5">
      <c r="A688" t="str">
        <f t="shared" si="39"/>
        <v>06</v>
      </c>
      <c r="B688" t="str">
        <f t="shared" si="40"/>
        <v>W</v>
      </c>
      <c r="C688" t="s">
        <v>271</v>
      </c>
      <c r="D688" t="s">
        <v>1074</v>
      </c>
      <c r="E688">
        <f t="shared" ca="1" si="38"/>
        <v>0</v>
      </c>
    </row>
    <row r="689" spans="1:5">
      <c r="A689" t="str">
        <f t="shared" si="39"/>
        <v>07</v>
      </c>
      <c r="B689" t="str">
        <f t="shared" si="40"/>
        <v>W</v>
      </c>
      <c r="C689" t="s">
        <v>271</v>
      </c>
      <c r="D689" t="s">
        <v>1075</v>
      </c>
      <c r="E689">
        <f t="shared" ca="1" si="38"/>
        <v>0</v>
      </c>
    </row>
    <row r="690" spans="1:5">
      <c r="A690" t="str">
        <f t="shared" si="39"/>
        <v>11</v>
      </c>
      <c r="B690" t="str">
        <f t="shared" si="40"/>
        <v>W</v>
      </c>
      <c r="C690" t="s">
        <v>271</v>
      </c>
      <c r="D690" t="s">
        <v>1076</v>
      </c>
      <c r="E690">
        <f t="shared" ca="1" si="38"/>
        <v>0</v>
      </c>
    </row>
    <row r="691" spans="1:5">
      <c r="A691" t="str">
        <f t="shared" si="39"/>
        <v>02</v>
      </c>
      <c r="B691" t="str">
        <f t="shared" si="40"/>
        <v>W</v>
      </c>
      <c r="C691" t="s">
        <v>271</v>
      </c>
      <c r="D691" t="s">
        <v>1077</v>
      </c>
      <c r="E691">
        <f t="shared" ca="1" si="38"/>
        <v>0</v>
      </c>
    </row>
    <row r="692" spans="1:5">
      <c r="A692" t="str">
        <f t="shared" si="39"/>
        <v>08</v>
      </c>
      <c r="B692" t="str">
        <f t="shared" si="40"/>
        <v>W</v>
      </c>
      <c r="C692" t="s">
        <v>271</v>
      </c>
      <c r="D692" t="s">
        <v>1078</v>
      </c>
      <c r="E692">
        <f t="shared" ca="1" si="38"/>
        <v>0</v>
      </c>
    </row>
    <row r="693" spans="1:5">
      <c r="A693" t="str">
        <f t="shared" si="39"/>
        <v>09</v>
      </c>
      <c r="B693" t="str">
        <f t="shared" si="40"/>
        <v>W</v>
      </c>
      <c r="C693" t="s">
        <v>271</v>
      </c>
      <c r="D693" t="s">
        <v>1079</v>
      </c>
      <c r="E693">
        <f t="shared" ca="1" si="38"/>
        <v>0</v>
      </c>
    </row>
    <row r="694" spans="1:5">
      <c r="A694" t="str">
        <f t="shared" si="39"/>
        <v>10</v>
      </c>
      <c r="B694" t="str">
        <f t="shared" si="40"/>
        <v>W</v>
      </c>
      <c r="C694" t="s">
        <v>271</v>
      </c>
      <c r="D694" t="s">
        <v>1080</v>
      </c>
      <c r="E694">
        <f t="shared" ca="1" si="38"/>
        <v>0</v>
      </c>
    </row>
    <row r="695" spans="1:5">
      <c r="A695" t="str">
        <f t="shared" si="39"/>
        <v>12</v>
      </c>
      <c r="B695" t="str">
        <f t="shared" si="40"/>
        <v>W</v>
      </c>
      <c r="C695" t="s">
        <v>271</v>
      </c>
      <c r="D695" t="s">
        <v>1081</v>
      </c>
      <c r="E695">
        <f t="shared" ca="1" si="38"/>
        <v>0</v>
      </c>
    </row>
    <row r="696" spans="1:5">
      <c r="A696" t="str">
        <f t="shared" si="39"/>
        <v>13</v>
      </c>
      <c r="B696" t="str">
        <f t="shared" si="40"/>
        <v>W</v>
      </c>
      <c r="C696" t="s">
        <v>271</v>
      </c>
      <c r="D696" t="s">
        <v>1082</v>
      </c>
      <c r="E696">
        <f t="shared" ca="1" si="38"/>
        <v>0</v>
      </c>
    </row>
    <row r="697" spans="1:5">
      <c r="A697" t="str">
        <f t="shared" si="39"/>
        <v>01</v>
      </c>
      <c r="B697" t="str">
        <f t="shared" si="40"/>
        <v>W</v>
      </c>
      <c r="C697" t="s">
        <v>274</v>
      </c>
      <c r="D697" t="s">
        <v>1083</v>
      </c>
      <c r="E697">
        <f t="shared" ca="1" si="38"/>
        <v>0</v>
      </c>
    </row>
    <row r="698" spans="1:5">
      <c r="A698" t="str">
        <f t="shared" si="39"/>
        <v>03</v>
      </c>
      <c r="B698" t="str">
        <f t="shared" si="40"/>
        <v>W</v>
      </c>
      <c r="C698" t="s">
        <v>274</v>
      </c>
      <c r="D698" t="s">
        <v>1084</v>
      </c>
      <c r="E698">
        <f t="shared" ca="1" si="38"/>
        <v>0</v>
      </c>
    </row>
    <row r="699" spans="1:5">
      <c r="A699" t="str">
        <f t="shared" si="39"/>
        <v>04</v>
      </c>
      <c r="B699" t="str">
        <f t="shared" si="40"/>
        <v>W</v>
      </c>
      <c r="C699" t="s">
        <v>274</v>
      </c>
      <c r="D699" t="s">
        <v>1085</v>
      </c>
      <c r="E699">
        <f t="shared" ca="1" si="38"/>
        <v>0</v>
      </c>
    </row>
    <row r="700" spans="1:5">
      <c r="A700" t="str">
        <f t="shared" si="39"/>
        <v>05</v>
      </c>
      <c r="B700" t="str">
        <f t="shared" si="40"/>
        <v>W</v>
      </c>
      <c r="C700" t="s">
        <v>274</v>
      </c>
      <c r="D700" t="s">
        <v>1086</v>
      </c>
      <c r="E700">
        <f t="shared" ca="1" si="38"/>
        <v>0</v>
      </c>
    </row>
    <row r="701" spans="1:5">
      <c r="A701" t="str">
        <f t="shared" si="39"/>
        <v>06</v>
      </c>
      <c r="B701" t="str">
        <f t="shared" si="40"/>
        <v>W</v>
      </c>
      <c r="C701" t="s">
        <v>274</v>
      </c>
      <c r="D701" t="s">
        <v>1087</v>
      </c>
      <c r="E701">
        <f t="shared" ca="1" si="38"/>
        <v>0</v>
      </c>
    </row>
    <row r="702" spans="1:5">
      <c r="A702" t="str">
        <f t="shared" si="39"/>
        <v>07</v>
      </c>
      <c r="B702" t="str">
        <f t="shared" si="40"/>
        <v>W</v>
      </c>
      <c r="C702" t="s">
        <v>274</v>
      </c>
      <c r="D702" t="s">
        <v>1088</v>
      </c>
      <c r="E702">
        <f t="shared" ca="1" si="38"/>
        <v>0</v>
      </c>
    </row>
    <row r="703" spans="1:5">
      <c r="A703" t="str">
        <f t="shared" si="39"/>
        <v>11</v>
      </c>
      <c r="B703" t="str">
        <f t="shared" si="40"/>
        <v>W</v>
      </c>
      <c r="C703" t="s">
        <v>274</v>
      </c>
      <c r="D703" t="s">
        <v>1089</v>
      </c>
      <c r="E703">
        <f t="shared" ca="1" si="38"/>
        <v>0</v>
      </c>
    </row>
    <row r="704" spans="1:5">
      <c r="A704" t="str">
        <f t="shared" si="39"/>
        <v>02</v>
      </c>
      <c r="B704" t="str">
        <f t="shared" si="40"/>
        <v>W</v>
      </c>
      <c r="C704" t="s">
        <v>274</v>
      </c>
      <c r="D704" t="s">
        <v>1090</v>
      </c>
      <c r="E704">
        <f t="shared" ca="1" si="38"/>
        <v>0</v>
      </c>
    </row>
    <row r="705" spans="1:5">
      <c r="A705" t="str">
        <f t="shared" si="39"/>
        <v>08</v>
      </c>
      <c r="B705" t="str">
        <f t="shared" si="40"/>
        <v>W</v>
      </c>
      <c r="C705" t="s">
        <v>274</v>
      </c>
      <c r="D705" t="s">
        <v>1091</v>
      </c>
      <c r="E705">
        <f t="shared" ref="E705:E768" ca="1" si="41">IFERROR(IF(B705=0,VLOOKUP(C705,INDIRECT($G$4&amp;$H$4),MATCH($A705,INDIRECT($G$4&amp;$I$4),0),0),VLOOKUP(C705,INDIRECT($G$5&amp;$H$5),MATCH($A705,INDIRECT($G$5&amp;$I$5),0),FALSE)),0)</f>
        <v>0</v>
      </c>
    </row>
    <row r="706" spans="1:5">
      <c r="A706" t="str">
        <f t="shared" si="39"/>
        <v>09</v>
      </c>
      <c r="B706" t="str">
        <f t="shared" si="40"/>
        <v>W</v>
      </c>
      <c r="C706" t="s">
        <v>274</v>
      </c>
      <c r="D706" t="s">
        <v>1092</v>
      </c>
      <c r="E706">
        <f t="shared" ca="1" si="41"/>
        <v>0</v>
      </c>
    </row>
    <row r="707" spans="1:5">
      <c r="A707" t="str">
        <f t="shared" si="39"/>
        <v>10</v>
      </c>
      <c r="B707" t="str">
        <f t="shared" si="40"/>
        <v>W</v>
      </c>
      <c r="C707" t="s">
        <v>274</v>
      </c>
      <c r="D707" t="s">
        <v>1093</v>
      </c>
      <c r="E707">
        <f t="shared" ca="1" si="41"/>
        <v>0</v>
      </c>
    </row>
    <row r="708" spans="1:5">
      <c r="A708" t="str">
        <f t="shared" si="39"/>
        <v>12</v>
      </c>
      <c r="B708" t="str">
        <f t="shared" si="40"/>
        <v>W</v>
      </c>
      <c r="C708" t="s">
        <v>274</v>
      </c>
      <c r="D708" t="s">
        <v>1094</v>
      </c>
      <c r="E708">
        <f t="shared" ca="1" si="41"/>
        <v>0</v>
      </c>
    </row>
    <row r="709" spans="1:5">
      <c r="A709" t="str">
        <f t="shared" si="39"/>
        <v>13</v>
      </c>
      <c r="B709" t="str">
        <f t="shared" si="40"/>
        <v>W</v>
      </c>
      <c r="C709" t="s">
        <v>274</v>
      </c>
      <c r="D709" t="s">
        <v>1095</v>
      </c>
      <c r="E709">
        <f t="shared" ca="1" si="41"/>
        <v>0</v>
      </c>
    </row>
    <row r="710" spans="1:5">
      <c r="A710" t="str">
        <f t="shared" si="39"/>
        <v>01</v>
      </c>
      <c r="B710" t="str">
        <f t="shared" si="40"/>
        <v>W</v>
      </c>
      <c r="C710" t="s">
        <v>277</v>
      </c>
      <c r="D710" t="s">
        <v>1096</v>
      </c>
      <c r="E710">
        <f t="shared" ca="1" si="41"/>
        <v>0</v>
      </c>
    </row>
    <row r="711" spans="1:5">
      <c r="A711" t="str">
        <f t="shared" si="39"/>
        <v>03</v>
      </c>
      <c r="B711" t="str">
        <f t="shared" si="40"/>
        <v>W</v>
      </c>
      <c r="C711" t="s">
        <v>277</v>
      </c>
      <c r="D711" t="s">
        <v>1097</v>
      </c>
      <c r="E711">
        <f t="shared" ca="1" si="41"/>
        <v>0</v>
      </c>
    </row>
    <row r="712" spans="1:5">
      <c r="A712" t="str">
        <f t="shared" si="39"/>
        <v>04</v>
      </c>
      <c r="B712" t="str">
        <f t="shared" si="40"/>
        <v>W</v>
      </c>
      <c r="C712" t="s">
        <v>277</v>
      </c>
      <c r="D712" t="s">
        <v>1098</v>
      </c>
      <c r="E712">
        <f t="shared" ca="1" si="41"/>
        <v>0</v>
      </c>
    </row>
    <row r="713" spans="1:5">
      <c r="A713" t="str">
        <f t="shared" si="39"/>
        <v>05</v>
      </c>
      <c r="B713" t="str">
        <f t="shared" si="40"/>
        <v>W</v>
      </c>
      <c r="C713" t="s">
        <v>277</v>
      </c>
      <c r="D713" t="s">
        <v>1099</v>
      </c>
      <c r="E713">
        <f t="shared" ca="1" si="41"/>
        <v>0</v>
      </c>
    </row>
    <row r="714" spans="1:5">
      <c r="A714" t="str">
        <f t="shared" si="39"/>
        <v>06</v>
      </c>
      <c r="B714" t="str">
        <f t="shared" si="40"/>
        <v>W</v>
      </c>
      <c r="C714" t="s">
        <v>277</v>
      </c>
      <c r="D714" t="s">
        <v>1100</v>
      </c>
      <c r="E714">
        <f t="shared" ca="1" si="41"/>
        <v>0</v>
      </c>
    </row>
    <row r="715" spans="1:5">
      <c r="A715" t="str">
        <f t="shared" si="39"/>
        <v>07</v>
      </c>
      <c r="B715" t="str">
        <f t="shared" si="40"/>
        <v>W</v>
      </c>
      <c r="C715" t="s">
        <v>277</v>
      </c>
      <c r="D715" t="s">
        <v>1101</v>
      </c>
      <c r="E715">
        <f t="shared" ca="1" si="41"/>
        <v>0</v>
      </c>
    </row>
    <row r="716" spans="1:5">
      <c r="A716" t="str">
        <f t="shared" si="39"/>
        <v>11</v>
      </c>
      <c r="B716" t="str">
        <f t="shared" si="40"/>
        <v>W</v>
      </c>
      <c r="C716" t="s">
        <v>277</v>
      </c>
      <c r="D716" t="s">
        <v>1102</v>
      </c>
      <c r="E716">
        <f t="shared" ca="1" si="41"/>
        <v>0</v>
      </c>
    </row>
    <row r="717" spans="1:5">
      <c r="A717" t="str">
        <f t="shared" si="39"/>
        <v>02</v>
      </c>
      <c r="B717" t="str">
        <f t="shared" si="40"/>
        <v>W</v>
      </c>
      <c r="C717" t="s">
        <v>277</v>
      </c>
      <c r="D717" t="s">
        <v>1103</v>
      </c>
      <c r="E717">
        <f t="shared" ca="1" si="41"/>
        <v>0</v>
      </c>
    </row>
    <row r="718" spans="1:5">
      <c r="A718" t="str">
        <f t="shared" si="39"/>
        <v>08</v>
      </c>
      <c r="B718" t="str">
        <f t="shared" si="40"/>
        <v>W</v>
      </c>
      <c r="C718" t="s">
        <v>277</v>
      </c>
      <c r="D718" t="s">
        <v>1104</v>
      </c>
      <c r="E718">
        <f t="shared" ca="1" si="41"/>
        <v>0</v>
      </c>
    </row>
    <row r="719" spans="1:5">
      <c r="A719" t="str">
        <f t="shared" si="39"/>
        <v>09</v>
      </c>
      <c r="B719" t="str">
        <f t="shared" si="40"/>
        <v>W</v>
      </c>
      <c r="C719" t="s">
        <v>277</v>
      </c>
      <c r="D719" t="s">
        <v>1105</v>
      </c>
      <c r="E719">
        <f t="shared" ca="1" si="41"/>
        <v>0</v>
      </c>
    </row>
    <row r="720" spans="1:5">
      <c r="A720" t="str">
        <f t="shared" si="39"/>
        <v>10</v>
      </c>
      <c r="B720" t="str">
        <f t="shared" si="40"/>
        <v>W</v>
      </c>
      <c r="C720" t="s">
        <v>277</v>
      </c>
      <c r="D720" t="s">
        <v>1106</v>
      </c>
      <c r="E720">
        <f t="shared" ca="1" si="41"/>
        <v>0</v>
      </c>
    </row>
    <row r="721" spans="1:5">
      <c r="A721" t="str">
        <f t="shared" si="39"/>
        <v>12</v>
      </c>
      <c r="B721" t="str">
        <f t="shared" si="40"/>
        <v>W</v>
      </c>
      <c r="C721" t="s">
        <v>277</v>
      </c>
      <c r="D721" t="s">
        <v>1107</v>
      </c>
      <c r="E721">
        <f t="shared" ca="1" si="41"/>
        <v>0</v>
      </c>
    </row>
    <row r="722" spans="1:5">
      <c r="A722" t="str">
        <f t="shared" si="39"/>
        <v>13</v>
      </c>
      <c r="B722" t="str">
        <f t="shared" si="40"/>
        <v>W</v>
      </c>
      <c r="C722" t="s">
        <v>277</v>
      </c>
      <c r="D722" t="s">
        <v>1108</v>
      </c>
      <c r="E722">
        <f t="shared" ca="1" si="41"/>
        <v>0</v>
      </c>
    </row>
    <row r="723" spans="1:5">
      <c r="A723" t="str">
        <f t="shared" si="39"/>
        <v>01</v>
      </c>
      <c r="B723" t="str">
        <f t="shared" si="40"/>
        <v>W</v>
      </c>
      <c r="C723" t="s">
        <v>284</v>
      </c>
      <c r="D723" t="s">
        <v>1109</v>
      </c>
      <c r="E723">
        <f t="shared" ca="1" si="41"/>
        <v>0</v>
      </c>
    </row>
    <row r="724" spans="1:5">
      <c r="A724" t="str">
        <f t="shared" si="39"/>
        <v>03</v>
      </c>
      <c r="B724" t="str">
        <f t="shared" si="40"/>
        <v>W</v>
      </c>
      <c r="C724" t="s">
        <v>284</v>
      </c>
      <c r="D724" t="s">
        <v>1110</v>
      </c>
      <c r="E724">
        <f t="shared" ca="1" si="41"/>
        <v>0</v>
      </c>
    </row>
    <row r="725" spans="1:5">
      <c r="A725" t="str">
        <f t="shared" si="39"/>
        <v>04</v>
      </c>
      <c r="B725" t="str">
        <f t="shared" si="40"/>
        <v>W</v>
      </c>
      <c r="C725" t="s">
        <v>284</v>
      </c>
      <c r="D725" t="s">
        <v>1111</v>
      </c>
      <c r="E725">
        <f t="shared" ca="1" si="41"/>
        <v>0</v>
      </c>
    </row>
    <row r="726" spans="1:5">
      <c r="A726" t="str">
        <f t="shared" si="39"/>
        <v>05</v>
      </c>
      <c r="B726" t="str">
        <f t="shared" si="40"/>
        <v>W</v>
      </c>
      <c r="C726" t="s">
        <v>284</v>
      </c>
      <c r="D726" t="s">
        <v>1112</v>
      </c>
      <c r="E726">
        <f t="shared" ca="1" si="41"/>
        <v>0</v>
      </c>
    </row>
    <row r="727" spans="1:5">
      <c r="A727" t="str">
        <f t="shared" si="39"/>
        <v>06</v>
      </c>
      <c r="B727" t="str">
        <f t="shared" si="40"/>
        <v>W</v>
      </c>
      <c r="C727" t="s">
        <v>284</v>
      </c>
      <c r="D727" t="s">
        <v>1113</v>
      </c>
      <c r="E727">
        <f t="shared" ca="1" si="41"/>
        <v>0</v>
      </c>
    </row>
    <row r="728" spans="1:5">
      <c r="A728" t="str">
        <f t="shared" si="39"/>
        <v>07</v>
      </c>
      <c r="B728" t="str">
        <f t="shared" si="40"/>
        <v>W</v>
      </c>
      <c r="C728" t="s">
        <v>284</v>
      </c>
      <c r="D728" t="s">
        <v>1114</v>
      </c>
      <c r="E728">
        <f t="shared" ca="1" si="41"/>
        <v>0</v>
      </c>
    </row>
    <row r="729" spans="1:5">
      <c r="A729" t="str">
        <f t="shared" si="39"/>
        <v>11</v>
      </c>
      <c r="B729" t="str">
        <f t="shared" si="40"/>
        <v>W</v>
      </c>
      <c r="C729" t="s">
        <v>284</v>
      </c>
      <c r="D729" t="s">
        <v>1115</v>
      </c>
      <c r="E729">
        <f t="shared" ca="1" si="41"/>
        <v>0</v>
      </c>
    </row>
    <row r="730" spans="1:5">
      <c r="A730" t="str">
        <f t="shared" si="39"/>
        <v>02</v>
      </c>
      <c r="B730" t="str">
        <f t="shared" si="40"/>
        <v>W</v>
      </c>
      <c r="C730" t="s">
        <v>284</v>
      </c>
      <c r="D730" t="s">
        <v>1116</v>
      </c>
      <c r="E730">
        <f t="shared" ca="1" si="41"/>
        <v>0</v>
      </c>
    </row>
    <row r="731" spans="1:5">
      <c r="A731" t="str">
        <f t="shared" si="39"/>
        <v>08</v>
      </c>
      <c r="B731" t="str">
        <f t="shared" si="40"/>
        <v>W</v>
      </c>
      <c r="C731" t="s">
        <v>284</v>
      </c>
      <c r="D731" t="s">
        <v>1117</v>
      </c>
      <c r="E731">
        <f t="shared" ca="1" si="41"/>
        <v>0</v>
      </c>
    </row>
    <row r="732" spans="1:5">
      <c r="A732" t="str">
        <f t="shared" si="39"/>
        <v>09</v>
      </c>
      <c r="B732" t="str">
        <f t="shared" si="40"/>
        <v>W</v>
      </c>
      <c r="C732" t="s">
        <v>284</v>
      </c>
      <c r="D732" t="s">
        <v>1118</v>
      </c>
      <c r="E732">
        <f t="shared" ca="1" si="41"/>
        <v>0</v>
      </c>
    </row>
    <row r="733" spans="1:5">
      <c r="A733" t="str">
        <f t="shared" si="39"/>
        <v>10</v>
      </c>
      <c r="B733" t="str">
        <f t="shared" si="40"/>
        <v>W</v>
      </c>
      <c r="C733" t="s">
        <v>284</v>
      </c>
      <c r="D733" t="s">
        <v>1119</v>
      </c>
      <c r="E733">
        <f t="shared" ca="1" si="41"/>
        <v>0</v>
      </c>
    </row>
    <row r="734" spans="1:5">
      <c r="A734" t="str">
        <f t="shared" si="39"/>
        <v>12</v>
      </c>
      <c r="B734" t="str">
        <f t="shared" si="40"/>
        <v>W</v>
      </c>
      <c r="C734" t="s">
        <v>284</v>
      </c>
      <c r="D734" t="s">
        <v>1120</v>
      </c>
      <c r="E734">
        <f t="shared" ca="1" si="41"/>
        <v>0</v>
      </c>
    </row>
    <row r="735" spans="1:5">
      <c r="A735" t="str">
        <f t="shared" si="39"/>
        <v>13</v>
      </c>
      <c r="B735" t="str">
        <f t="shared" si="40"/>
        <v>W</v>
      </c>
      <c r="C735" t="s">
        <v>284</v>
      </c>
      <c r="D735" t="s">
        <v>1121</v>
      </c>
      <c r="E735">
        <f t="shared" ca="1" si="41"/>
        <v>0</v>
      </c>
    </row>
    <row r="736" spans="1:5">
      <c r="A736" t="str">
        <f t="shared" si="39"/>
        <v>01</v>
      </c>
      <c r="B736" t="str">
        <f t="shared" si="40"/>
        <v>W</v>
      </c>
      <c r="C736" t="s">
        <v>287</v>
      </c>
      <c r="D736" t="s">
        <v>1122</v>
      </c>
      <c r="E736">
        <f t="shared" ca="1" si="41"/>
        <v>0</v>
      </c>
    </row>
    <row r="737" spans="1:5">
      <c r="A737" t="str">
        <f t="shared" si="39"/>
        <v>03</v>
      </c>
      <c r="B737" t="str">
        <f t="shared" si="40"/>
        <v>W</v>
      </c>
      <c r="C737" t="s">
        <v>287</v>
      </c>
      <c r="D737" t="s">
        <v>1123</v>
      </c>
      <c r="E737">
        <f t="shared" ca="1" si="41"/>
        <v>0</v>
      </c>
    </row>
    <row r="738" spans="1:5">
      <c r="A738" t="str">
        <f t="shared" si="39"/>
        <v>04</v>
      </c>
      <c r="B738" t="str">
        <f t="shared" si="40"/>
        <v>W</v>
      </c>
      <c r="C738" t="s">
        <v>287</v>
      </c>
      <c r="D738" t="s">
        <v>1124</v>
      </c>
      <c r="E738">
        <f t="shared" ca="1" si="41"/>
        <v>0</v>
      </c>
    </row>
    <row r="739" spans="1:5">
      <c r="A739" t="str">
        <f t="shared" si="39"/>
        <v>05</v>
      </c>
      <c r="B739" t="str">
        <f t="shared" si="40"/>
        <v>W</v>
      </c>
      <c r="C739" t="s">
        <v>287</v>
      </c>
      <c r="D739" t="s">
        <v>1125</v>
      </c>
      <c r="E739">
        <f t="shared" ca="1" si="41"/>
        <v>0</v>
      </c>
    </row>
    <row r="740" spans="1:5">
      <c r="A740" t="str">
        <f t="shared" si="39"/>
        <v>06</v>
      </c>
      <c r="B740" t="str">
        <f t="shared" si="40"/>
        <v>W</v>
      </c>
      <c r="C740" t="s">
        <v>287</v>
      </c>
      <c r="D740" t="s">
        <v>1126</v>
      </c>
      <c r="E740">
        <f t="shared" ca="1" si="41"/>
        <v>0</v>
      </c>
    </row>
    <row r="741" spans="1:5">
      <c r="A741" t="str">
        <f t="shared" si="39"/>
        <v>07</v>
      </c>
      <c r="B741" t="str">
        <f t="shared" si="40"/>
        <v>W</v>
      </c>
      <c r="C741" t="s">
        <v>287</v>
      </c>
      <c r="D741" t="s">
        <v>1127</v>
      </c>
      <c r="E741">
        <f t="shared" ca="1" si="41"/>
        <v>0</v>
      </c>
    </row>
    <row r="742" spans="1:5">
      <c r="A742" t="str">
        <f t="shared" si="39"/>
        <v>11</v>
      </c>
      <c r="B742" t="str">
        <f t="shared" si="40"/>
        <v>W</v>
      </c>
      <c r="C742" t="s">
        <v>287</v>
      </c>
      <c r="D742" t="s">
        <v>1128</v>
      </c>
      <c r="E742">
        <f t="shared" ca="1" si="41"/>
        <v>0</v>
      </c>
    </row>
    <row r="743" spans="1:5">
      <c r="A743" t="str">
        <f t="shared" si="39"/>
        <v>02</v>
      </c>
      <c r="B743" t="str">
        <f t="shared" si="40"/>
        <v>W</v>
      </c>
      <c r="C743" t="s">
        <v>287</v>
      </c>
      <c r="D743" t="s">
        <v>1129</v>
      </c>
      <c r="E743">
        <f t="shared" ca="1" si="41"/>
        <v>0</v>
      </c>
    </row>
    <row r="744" spans="1:5">
      <c r="A744" t="str">
        <f t="shared" si="39"/>
        <v>08</v>
      </c>
      <c r="B744" t="str">
        <f t="shared" si="40"/>
        <v>W</v>
      </c>
      <c r="C744" t="s">
        <v>287</v>
      </c>
      <c r="D744" t="s">
        <v>1130</v>
      </c>
      <c r="E744">
        <f t="shared" ca="1" si="41"/>
        <v>0</v>
      </c>
    </row>
    <row r="745" spans="1:5">
      <c r="A745" t="str">
        <f t="shared" si="39"/>
        <v>09</v>
      </c>
      <c r="B745" t="str">
        <f t="shared" si="40"/>
        <v>W</v>
      </c>
      <c r="C745" t="s">
        <v>287</v>
      </c>
      <c r="D745" t="s">
        <v>1131</v>
      </c>
      <c r="E745">
        <f t="shared" ca="1" si="41"/>
        <v>0</v>
      </c>
    </row>
    <row r="746" spans="1:5">
      <c r="A746" t="str">
        <f t="shared" si="39"/>
        <v>10</v>
      </c>
      <c r="B746" t="str">
        <f t="shared" si="40"/>
        <v>W</v>
      </c>
      <c r="C746" t="s">
        <v>287</v>
      </c>
      <c r="D746" t="s">
        <v>1132</v>
      </c>
      <c r="E746">
        <f t="shared" ca="1" si="41"/>
        <v>0</v>
      </c>
    </row>
    <row r="747" spans="1:5">
      <c r="A747" t="str">
        <f t="shared" si="39"/>
        <v>12</v>
      </c>
      <c r="B747" t="str">
        <f t="shared" si="40"/>
        <v>W</v>
      </c>
      <c r="C747" t="s">
        <v>287</v>
      </c>
      <c r="D747" t="s">
        <v>1133</v>
      </c>
      <c r="E747">
        <f t="shared" ca="1" si="41"/>
        <v>0</v>
      </c>
    </row>
    <row r="748" spans="1:5">
      <c r="A748" t="str">
        <f t="shared" ref="A748:A811" si="42">MID(D748,LEN(C748)+2,LEN(D748)-LEN(C748))</f>
        <v>13</v>
      </c>
      <c r="B748" t="str">
        <f t="shared" ref="B748:B811" si="43">IF(IFERROR(FIND("W",D748,1),0)&lt;&gt;0,"W",0)</f>
        <v>W</v>
      </c>
      <c r="C748" t="s">
        <v>287</v>
      </c>
      <c r="D748" t="s">
        <v>1134</v>
      </c>
      <c r="E748">
        <f t="shared" ca="1" si="41"/>
        <v>0</v>
      </c>
    </row>
    <row r="749" spans="1:5">
      <c r="A749" t="str">
        <f t="shared" si="42"/>
        <v>01</v>
      </c>
      <c r="B749" t="str">
        <f t="shared" si="43"/>
        <v>W</v>
      </c>
      <c r="C749" t="s">
        <v>290</v>
      </c>
      <c r="D749" t="s">
        <v>1135</v>
      </c>
      <c r="E749">
        <f t="shared" ca="1" si="41"/>
        <v>0</v>
      </c>
    </row>
    <row r="750" spans="1:5">
      <c r="A750" t="str">
        <f t="shared" si="42"/>
        <v>03</v>
      </c>
      <c r="B750" t="str">
        <f t="shared" si="43"/>
        <v>W</v>
      </c>
      <c r="C750" t="s">
        <v>290</v>
      </c>
      <c r="D750" t="s">
        <v>1136</v>
      </c>
      <c r="E750">
        <f t="shared" ca="1" si="41"/>
        <v>0</v>
      </c>
    </row>
    <row r="751" spans="1:5">
      <c r="A751" t="str">
        <f t="shared" si="42"/>
        <v>04</v>
      </c>
      <c r="B751" t="str">
        <f t="shared" si="43"/>
        <v>W</v>
      </c>
      <c r="C751" t="s">
        <v>290</v>
      </c>
      <c r="D751" t="s">
        <v>1137</v>
      </c>
      <c r="E751">
        <f t="shared" ca="1" si="41"/>
        <v>0</v>
      </c>
    </row>
    <row r="752" spans="1:5">
      <c r="A752" t="str">
        <f t="shared" si="42"/>
        <v>05</v>
      </c>
      <c r="B752" t="str">
        <f t="shared" si="43"/>
        <v>W</v>
      </c>
      <c r="C752" t="s">
        <v>290</v>
      </c>
      <c r="D752" t="s">
        <v>1138</v>
      </c>
      <c r="E752">
        <f t="shared" ca="1" si="41"/>
        <v>0</v>
      </c>
    </row>
    <row r="753" spans="1:5">
      <c r="A753" t="str">
        <f t="shared" si="42"/>
        <v>06</v>
      </c>
      <c r="B753" t="str">
        <f t="shared" si="43"/>
        <v>W</v>
      </c>
      <c r="C753" t="s">
        <v>290</v>
      </c>
      <c r="D753" t="s">
        <v>1139</v>
      </c>
      <c r="E753">
        <f t="shared" ca="1" si="41"/>
        <v>0</v>
      </c>
    </row>
    <row r="754" spans="1:5">
      <c r="A754" t="str">
        <f t="shared" si="42"/>
        <v>07</v>
      </c>
      <c r="B754" t="str">
        <f t="shared" si="43"/>
        <v>W</v>
      </c>
      <c r="C754" t="s">
        <v>290</v>
      </c>
      <c r="D754" t="s">
        <v>1140</v>
      </c>
      <c r="E754">
        <f t="shared" ca="1" si="41"/>
        <v>0</v>
      </c>
    </row>
    <row r="755" spans="1:5">
      <c r="A755" t="str">
        <f t="shared" si="42"/>
        <v>11</v>
      </c>
      <c r="B755" t="str">
        <f t="shared" si="43"/>
        <v>W</v>
      </c>
      <c r="C755" t="s">
        <v>290</v>
      </c>
      <c r="D755" t="s">
        <v>1141</v>
      </c>
      <c r="E755">
        <f t="shared" ca="1" si="41"/>
        <v>0</v>
      </c>
    </row>
    <row r="756" spans="1:5">
      <c r="A756" t="str">
        <f t="shared" si="42"/>
        <v>02</v>
      </c>
      <c r="B756" t="str">
        <f t="shared" si="43"/>
        <v>W</v>
      </c>
      <c r="C756" t="s">
        <v>290</v>
      </c>
      <c r="D756" t="s">
        <v>1142</v>
      </c>
      <c r="E756">
        <f t="shared" ca="1" si="41"/>
        <v>0</v>
      </c>
    </row>
    <row r="757" spans="1:5">
      <c r="A757" t="str">
        <f t="shared" si="42"/>
        <v>08</v>
      </c>
      <c r="B757" t="str">
        <f t="shared" si="43"/>
        <v>W</v>
      </c>
      <c r="C757" t="s">
        <v>290</v>
      </c>
      <c r="D757" t="s">
        <v>1143</v>
      </c>
      <c r="E757">
        <f t="shared" ca="1" si="41"/>
        <v>0</v>
      </c>
    </row>
    <row r="758" spans="1:5">
      <c r="A758" t="str">
        <f t="shared" si="42"/>
        <v>09</v>
      </c>
      <c r="B758" t="str">
        <f t="shared" si="43"/>
        <v>W</v>
      </c>
      <c r="C758" t="s">
        <v>290</v>
      </c>
      <c r="D758" t="s">
        <v>1144</v>
      </c>
      <c r="E758">
        <f t="shared" ca="1" si="41"/>
        <v>0</v>
      </c>
    </row>
    <row r="759" spans="1:5">
      <c r="A759" t="str">
        <f t="shared" si="42"/>
        <v>10</v>
      </c>
      <c r="B759" t="str">
        <f t="shared" si="43"/>
        <v>W</v>
      </c>
      <c r="C759" t="s">
        <v>290</v>
      </c>
      <c r="D759" t="s">
        <v>1145</v>
      </c>
      <c r="E759">
        <f t="shared" ca="1" si="41"/>
        <v>0</v>
      </c>
    </row>
    <row r="760" spans="1:5">
      <c r="A760" t="str">
        <f t="shared" si="42"/>
        <v>12</v>
      </c>
      <c r="B760" t="str">
        <f t="shared" si="43"/>
        <v>W</v>
      </c>
      <c r="C760" t="s">
        <v>290</v>
      </c>
      <c r="D760" t="s">
        <v>1146</v>
      </c>
      <c r="E760">
        <f t="shared" ca="1" si="41"/>
        <v>0</v>
      </c>
    </row>
    <row r="761" spans="1:5">
      <c r="A761" t="str">
        <f t="shared" si="42"/>
        <v>13</v>
      </c>
      <c r="B761" t="str">
        <f t="shared" si="43"/>
        <v>W</v>
      </c>
      <c r="C761" t="s">
        <v>290</v>
      </c>
      <c r="D761" t="s">
        <v>1147</v>
      </c>
      <c r="E761">
        <f t="shared" ca="1" si="41"/>
        <v>0</v>
      </c>
    </row>
    <row r="762" spans="1:5">
      <c r="A762" t="str">
        <f t="shared" si="42"/>
        <v>01</v>
      </c>
      <c r="B762" t="str">
        <f t="shared" si="43"/>
        <v>W</v>
      </c>
      <c r="C762" t="s">
        <v>293</v>
      </c>
      <c r="D762" t="s">
        <v>1148</v>
      </c>
      <c r="E762">
        <f t="shared" ca="1" si="41"/>
        <v>0</v>
      </c>
    </row>
    <row r="763" spans="1:5">
      <c r="A763" t="str">
        <f t="shared" si="42"/>
        <v>03</v>
      </c>
      <c r="B763" t="str">
        <f t="shared" si="43"/>
        <v>W</v>
      </c>
      <c r="C763" t="s">
        <v>293</v>
      </c>
      <c r="D763" t="s">
        <v>1149</v>
      </c>
      <c r="E763">
        <f t="shared" ca="1" si="41"/>
        <v>0</v>
      </c>
    </row>
    <row r="764" spans="1:5">
      <c r="A764" t="str">
        <f t="shared" si="42"/>
        <v>04</v>
      </c>
      <c r="B764" t="str">
        <f t="shared" si="43"/>
        <v>W</v>
      </c>
      <c r="C764" t="s">
        <v>293</v>
      </c>
      <c r="D764" t="s">
        <v>1150</v>
      </c>
      <c r="E764">
        <f t="shared" ca="1" si="41"/>
        <v>0</v>
      </c>
    </row>
    <row r="765" spans="1:5">
      <c r="A765" t="str">
        <f t="shared" si="42"/>
        <v>05</v>
      </c>
      <c r="B765" t="str">
        <f t="shared" si="43"/>
        <v>W</v>
      </c>
      <c r="C765" t="s">
        <v>293</v>
      </c>
      <c r="D765" t="s">
        <v>1151</v>
      </c>
      <c r="E765">
        <f t="shared" ca="1" si="41"/>
        <v>0</v>
      </c>
    </row>
    <row r="766" spans="1:5">
      <c r="A766" t="str">
        <f t="shared" si="42"/>
        <v>06</v>
      </c>
      <c r="B766" t="str">
        <f t="shared" si="43"/>
        <v>W</v>
      </c>
      <c r="C766" t="s">
        <v>293</v>
      </c>
      <c r="D766" t="s">
        <v>1152</v>
      </c>
      <c r="E766">
        <f t="shared" ca="1" si="41"/>
        <v>0</v>
      </c>
    </row>
    <row r="767" spans="1:5">
      <c r="A767" t="str">
        <f t="shared" si="42"/>
        <v>07</v>
      </c>
      <c r="B767" t="str">
        <f t="shared" si="43"/>
        <v>W</v>
      </c>
      <c r="C767" t="s">
        <v>293</v>
      </c>
      <c r="D767" t="s">
        <v>1153</v>
      </c>
      <c r="E767">
        <f t="shared" ca="1" si="41"/>
        <v>0</v>
      </c>
    </row>
    <row r="768" spans="1:5">
      <c r="A768" t="str">
        <f t="shared" si="42"/>
        <v>11</v>
      </c>
      <c r="B768" t="str">
        <f t="shared" si="43"/>
        <v>W</v>
      </c>
      <c r="C768" t="s">
        <v>293</v>
      </c>
      <c r="D768" t="s">
        <v>1154</v>
      </c>
      <c r="E768">
        <f t="shared" ca="1" si="41"/>
        <v>0</v>
      </c>
    </row>
    <row r="769" spans="1:5">
      <c r="A769" t="str">
        <f t="shared" si="42"/>
        <v>02</v>
      </c>
      <c r="B769" t="str">
        <f t="shared" si="43"/>
        <v>W</v>
      </c>
      <c r="C769" t="s">
        <v>293</v>
      </c>
      <c r="D769" t="s">
        <v>1155</v>
      </c>
      <c r="E769">
        <f t="shared" ref="E769:E832" ca="1" si="44">IFERROR(IF(B769=0,VLOOKUP(C769,INDIRECT($G$4&amp;$H$4),MATCH($A769,INDIRECT($G$4&amp;$I$4),0),0),VLOOKUP(C769,INDIRECT($G$5&amp;$H$5),MATCH($A769,INDIRECT($G$5&amp;$I$5),0),FALSE)),0)</f>
        <v>0</v>
      </c>
    </row>
    <row r="770" spans="1:5">
      <c r="A770" t="str">
        <f t="shared" si="42"/>
        <v>08</v>
      </c>
      <c r="B770" t="str">
        <f t="shared" si="43"/>
        <v>W</v>
      </c>
      <c r="C770" t="s">
        <v>293</v>
      </c>
      <c r="D770" t="s">
        <v>1156</v>
      </c>
      <c r="E770">
        <f t="shared" ca="1" si="44"/>
        <v>0</v>
      </c>
    </row>
    <row r="771" spans="1:5">
      <c r="A771" t="str">
        <f t="shared" si="42"/>
        <v>09</v>
      </c>
      <c r="B771" t="str">
        <f t="shared" si="43"/>
        <v>W</v>
      </c>
      <c r="C771" t="s">
        <v>293</v>
      </c>
      <c r="D771" t="s">
        <v>1157</v>
      </c>
      <c r="E771">
        <f t="shared" ca="1" si="44"/>
        <v>0</v>
      </c>
    </row>
    <row r="772" spans="1:5">
      <c r="A772" t="str">
        <f t="shared" si="42"/>
        <v>10</v>
      </c>
      <c r="B772" t="str">
        <f t="shared" si="43"/>
        <v>W</v>
      </c>
      <c r="C772" t="s">
        <v>293</v>
      </c>
      <c r="D772" t="s">
        <v>1158</v>
      </c>
      <c r="E772">
        <f t="shared" ca="1" si="44"/>
        <v>0</v>
      </c>
    </row>
    <row r="773" spans="1:5">
      <c r="A773" t="str">
        <f t="shared" si="42"/>
        <v>12</v>
      </c>
      <c r="B773" t="str">
        <f t="shared" si="43"/>
        <v>W</v>
      </c>
      <c r="C773" t="s">
        <v>293</v>
      </c>
      <c r="D773" t="s">
        <v>1159</v>
      </c>
      <c r="E773">
        <f t="shared" ca="1" si="44"/>
        <v>0</v>
      </c>
    </row>
    <row r="774" spans="1:5">
      <c r="A774" t="str">
        <f t="shared" si="42"/>
        <v>13</v>
      </c>
      <c r="B774" t="str">
        <f t="shared" si="43"/>
        <v>W</v>
      </c>
      <c r="C774" t="s">
        <v>293</v>
      </c>
      <c r="D774" t="s">
        <v>1160</v>
      </c>
      <c r="E774">
        <f t="shared" ca="1" si="44"/>
        <v>0</v>
      </c>
    </row>
    <row r="775" spans="1:5">
      <c r="A775" t="str">
        <f t="shared" si="42"/>
        <v>01</v>
      </c>
      <c r="B775" t="str">
        <f t="shared" si="43"/>
        <v>W</v>
      </c>
      <c r="C775" t="s">
        <v>299</v>
      </c>
      <c r="D775" t="s">
        <v>1161</v>
      </c>
      <c r="E775">
        <f t="shared" ca="1" si="44"/>
        <v>0</v>
      </c>
    </row>
    <row r="776" spans="1:5">
      <c r="A776" t="str">
        <f t="shared" si="42"/>
        <v>03</v>
      </c>
      <c r="B776" t="str">
        <f t="shared" si="43"/>
        <v>W</v>
      </c>
      <c r="C776" t="s">
        <v>299</v>
      </c>
      <c r="D776" t="s">
        <v>1162</v>
      </c>
      <c r="E776">
        <f t="shared" ca="1" si="44"/>
        <v>0</v>
      </c>
    </row>
    <row r="777" spans="1:5">
      <c r="A777" t="str">
        <f t="shared" si="42"/>
        <v>04</v>
      </c>
      <c r="B777" t="str">
        <f t="shared" si="43"/>
        <v>W</v>
      </c>
      <c r="C777" t="s">
        <v>299</v>
      </c>
      <c r="D777" t="s">
        <v>1163</v>
      </c>
      <c r="E777">
        <f t="shared" ca="1" si="44"/>
        <v>0</v>
      </c>
    </row>
    <row r="778" spans="1:5">
      <c r="A778" t="str">
        <f t="shared" si="42"/>
        <v>05</v>
      </c>
      <c r="B778" t="str">
        <f t="shared" si="43"/>
        <v>W</v>
      </c>
      <c r="C778" t="s">
        <v>299</v>
      </c>
      <c r="D778" t="s">
        <v>1164</v>
      </c>
      <c r="E778">
        <f t="shared" ca="1" si="44"/>
        <v>0</v>
      </c>
    </row>
    <row r="779" spans="1:5">
      <c r="A779" t="str">
        <f t="shared" si="42"/>
        <v>06</v>
      </c>
      <c r="B779" t="str">
        <f t="shared" si="43"/>
        <v>W</v>
      </c>
      <c r="C779" t="s">
        <v>299</v>
      </c>
      <c r="D779" t="s">
        <v>1165</v>
      </c>
      <c r="E779">
        <f t="shared" ca="1" si="44"/>
        <v>0</v>
      </c>
    </row>
    <row r="780" spans="1:5">
      <c r="A780" t="str">
        <f t="shared" si="42"/>
        <v>07</v>
      </c>
      <c r="B780" t="str">
        <f t="shared" si="43"/>
        <v>W</v>
      </c>
      <c r="C780" t="s">
        <v>299</v>
      </c>
      <c r="D780" t="s">
        <v>1166</v>
      </c>
      <c r="E780">
        <f t="shared" ca="1" si="44"/>
        <v>0</v>
      </c>
    </row>
    <row r="781" spans="1:5">
      <c r="A781" t="str">
        <f t="shared" si="42"/>
        <v>11</v>
      </c>
      <c r="B781" t="str">
        <f t="shared" si="43"/>
        <v>W</v>
      </c>
      <c r="C781" t="s">
        <v>299</v>
      </c>
      <c r="D781" t="s">
        <v>1167</v>
      </c>
      <c r="E781">
        <f t="shared" ca="1" si="44"/>
        <v>0</v>
      </c>
    </row>
    <row r="782" spans="1:5">
      <c r="A782" t="str">
        <f t="shared" si="42"/>
        <v>02</v>
      </c>
      <c r="B782" t="str">
        <f t="shared" si="43"/>
        <v>W</v>
      </c>
      <c r="C782" t="s">
        <v>299</v>
      </c>
      <c r="D782" t="s">
        <v>1168</v>
      </c>
      <c r="E782">
        <f t="shared" ca="1" si="44"/>
        <v>0</v>
      </c>
    </row>
    <row r="783" spans="1:5">
      <c r="A783" t="str">
        <f t="shared" si="42"/>
        <v>08</v>
      </c>
      <c r="B783" t="str">
        <f t="shared" si="43"/>
        <v>W</v>
      </c>
      <c r="C783" t="s">
        <v>299</v>
      </c>
      <c r="D783" t="s">
        <v>1169</v>
      </c>
      <c r="E783">
        <f t="shared" ca="1" si="44"/>
        <v>0</v>
      </c>
    </row>
    <row r="784" spans="1:5">
      <c r="A784" t="str">
        <f t="shared" si="42"/>
        <v>09</v>
      </c>
      <c r="B784" t="str">
        <f t="shared" si="43"/>
        <v>W</v>
      </c>
      <c r="C784" t="s">
        <v>299</v>
      </c>
      <c r="D784" t="s">
        <v>1170</v>
      </c>
      <c r="E784">
        <f t="shared" ca="1" si="44"/>
        <v>0</v>
      </c>
    </row>
    <row r="785" spans="1:5">
      <c r="A785" t="str">
        <f t="shared" si="42"/>
        <v>10</v>
      </c>
      <c r="B785" t="str">
        <f t="shared" si="43"/>
        <v>W</v>
      </c>
      <c r="C785" t="s">
        <v>299</v>
      </c>
      <c r="D785" t="s">
        <v>1171</v>
      </c>
      <c r="E785">
        <f t="shared" ca="1" si="44"/>
        <v>0</v>
      </c>
    </row>
    <row r="786" spans="1:5">
      <c r="A786" t="str">
        <f t="shared" si="42"/>
        <v>12</v>
      </c>
      <c r="B786" t="str">
        <f t="shared" si="43"/>
        <v>W</v>
      </c>
      <c r="C786" t="s">
        <v>299</v>
      </c>
      <c r="D786" t="s">
        <v>1172</v>
      </c>
      <c r="E786">
        <f t="shared" ca="1" si="44"/>
        <v>0</v>
      </c>
    </row>
    <row r="787" spans="1:5">
      <c r="A787" t="str">
        <f t="shared" si="42"/>
        <v>13</v>
      </c>
      <c r="B787" t="str">
        <f t="shared" si="43"/>
        <v>W</v>
      </c>
      <c r="C787" t="s">
        <v>299</v>
      </c>
      <c r="D787" t="s">
        <v>1173</v>
      </c>
      <c r="E787">
        <f t="shared" ca="1" si="44"/>
        <v>0</v>
      </c>
    </row>
    <row r="788" spans="1:5">
      <c r="A788" t="str">
        <f t="shared" si="42"/>
        <v>01</v>
      </c>
      <c r="B788" t="str">
        <f t="shared" si="43"/>
        <v>W</v>
      </c>
      <c r="C788" t="s">
        <v>302</v>
      </c>
      <c r="D788" t="s">
        <v>1174</v>
      </c>
      <c r="E788">
        <f t="shared" ca="1" si="44"/>
        <v>0</v>
      </c>
    </row>
    <row r="789" spans="1:5">
      <c r="A789" t="str">
        <f t="shared" si="42"/>
        <v>03</v>
      </c>
      <c r="B789" t="str">
        <f t="shared" si="43"/>
        <v>W</v>
      </c>
      <c r="C789" t="s">
        <v>302</v>
      </c>
      <c r="D789" t="s">
        <v>1175</v>
      </c>
      <c r="E789">
        <f t="shared" ca="1" si="44"/>
        <v>0</v>
      </c>
    </row>
    <row r="790" spans="1:5">
      <c r="A790" t="str">
        <f t="shared" si="42"/>
        <v>04</v>
      </c>
      <c r="B790" t="str">
        <f t="shared" si="43"/>
        <v>W</v>
      </c>
      <c r="C790" t="s">
        <v>302</v>
      </c>
      <c r="D790" t="s">
        <v>1176</v>
      </c>
      <c r="E790">
        <f t="shared" ca="1" si="44"/>
        <v>0</v>
      </c>
    </row>
    <row r="791" spans="1:5">
      <c r="A791" t="str">
        <f t="shared" si="42"/>
        <v>05</v>
      </c>
      <c r="B791" t="str">
        <f t="shared" si="43"/>
        <v>W</v>
      </c>
      <c r="C791" t="s">
        <v>302</v>
      </c>
      <c r="D791" t="s">
        <v>1177</v>
      </c>
      <c r="E791">
        <f t="shared" ca="1" si="44"/>
        <v>0</v>
      </c>
    </row>
    <row r="792" spans="1:5">
      <c r="A792" t="str">
        <f t="shared" si="42"/>
        <v>06</v>
      </c>
      <c r="B792" t="str">
        <f t="shared" si="43"/>
        <v>W</v>
      </c>
      <c r="C792" t="s">
        <v>302</v>
      </c>
      <c r="D792" t="s">
        <v>1178</v>
      </c>
      <c r="E792">
        <f t="shared" ca="1" si="44"/>
        <v>0</v>
      </c>
    </row>
    <row r="793" spans="1:5">
      <c r="A793" t="str">
        <f t="shared" si="42"/>
        <v>07</v>
      </c>
      <c r="B793" t="str">
        <f t="shared" si="43"/>
        <v>W</v>
      </c>
      <c r="C793" t="s">
        <v>302</v>
      </c>
      <c r="D793" t="s">
        <v>1179</v>
      </c>
      <c r="E793">
        <f t="shared" ca="1" si="44"/>
        <v>0</v>
      </c>
    </row>
    <row r="794" spans="1:5">
      <c r="A794" t="str">
        <f t="shared" si="42"/>
        <v>11</v>
      </c>
      <c r="B794" t="str">
        <f t="shared" si="43"/>
        <v>W</v>
      </c>
      <c r="C794" t="s">
        <v>302</v>
      </c>
      <c r="D794" t="s">
        <v>1180</v>
      </c>
      <c r="E794">
        <f t="shared" ca="1" si="44"/>
        <v>0</v>
      </c>
    </row>
    <row r="795" spans="1:5">
      <c r="A795" t="str">
        <f t="shared" si="42"/>
        <v>02</v>
      </c>
      <c r="B795" t="str">
        <f t="shared" si="43"/>
        <v>W</v>
      </c>
      <c r="C795" t="s">
        <v>302</v>
      </c>
      <c r="D795" t="s">
        <v>1181</v>
      </c>
      <c r="E795">
        <f t="shared" ca="1" si="44"/>
        <v>0</v>
      </c>
    </row>
    <row r="796" spans="1:5">
      <c r="A796" t="str">
        <f t="shared" si="42"/>
        <v>08</v>
      </c>
      <c r="B796" t="str">
        <f t="shared" si="43"/>
        <v>W</v>
      </c>
      <c r="C796" t="s">
        <v>302</v>
      </c>
      <c r="D796" t="s">
        <v>1182</v>
      </c>
      <c r="E796">
        <f t="shared" ca="1" si="44"/>
        <v>0</v>
      </c>
    </row>
    <row r="797" spans="1:5">
      <c r="A797" t="str">
        <f t="shared" si="42"/>
        <v>09</v>
      </c>
      <c r="B797" t="str">
        <f t="shared" si="43"/>
        <v>W</v>
      </c>
      <c r="C797" t="s">
        <v>302</v>
      </c>
      <c r="D797" t="s">
        <v>1183</v>
      </c>
      <c r="E797">
        <f t="shared" ca="1" si="44"/>
        <v>0</v>
      </c>
    </row>
    <row r="798" spans="1:5">
      <c r="A798" t="str">
        <f t="shared" si="42"/>
        <v>10</v>
      </c>
      <c r="B798" t="str">
        <f t="shared" si="43"/>
        <v>W</v>
      </c>
      <c r="C798" t="s">
        <v>302</v>
      </c>
      <c r="D798" t="s">
        <v>1184</v>
      </c>
      <c r="E798">
        <f t="shared" ca="1" si="44"/>
        <v>0</v>
      </c>
    </row>
    <row r="799" spans="1:5">
      <c r="A799" t="str">
        <f t="shared" si="42"/>
        <v>12</v>
      </c>
      <c r="B799" t="str">
        <f t="shared" si="43"/>
        <v>W</v>
      </c>
      <c r="C799" t="s">
        <v>302</v>
      </c>
      <c r="D799" t="s">
        <v>1185</v>
      </c>
      <c r="E799">
        <f t="shared" ca="1" si="44"/>
        <v>0</v>
      </c>
    </row>
    <row r="800" spans="1:5">
      <c r="A800" t="str">
        <f t="shared" si="42"/>
        <v>13</v>
      </c>
      <c r="B800" t="str">
        <f t="shared" si="43"/>
        <v>W</v>
      </c>
      <c r="C800" t="s">
        <v>302</v>
      </c>
      <c r="D800" t="s">
        <v>1186</v>
      </c>
      <c r="E800">
        <f t="shared" ca="1" si="44"/>
        <v>0</v>
      </c>
    </row>
    <row r="801" spans="1:5">
      <c r="A801" t="str">
        <f t="shared" si="42"/>
        <v>01</v>
      </c>
      <c r="B801" t="str">
        <f t="shared" si="43"/>
        <v>W</v>
      </c>
      <c r="C801" t="s">
        <v>304</v>
      </c>
      <c r="D801" t="s">
        <v>1187</v>
      </c>
      <c r="E801">
        <f t="shared" ca="1" si="44"/>
        <v>0</v>
      </c>
    </row>
    <row r="802" spans="1:5">
      <c r="A802" t="str">
        <f t="shared" si="42"/>
        <v>03</v>
      </c>
      <c r="B802" t="str">
        <f t="shared" si="43"/>
        <v>W</v>
      </c>
      <c r="C802" t="s">
        <v>304</v>
      </c>
      <c r="D802" t="s">
        <v>1188</v>
      </c>
      <c r="E802">
        <f t="shared" ca="1" si="44"/>
        <v>0</v>
      </c>
    </row>
    <row r="803" spans="1:5">
      <c r="A803" t="str">
        <f t="shared" si="42"/>
        <v>04</v>
      </c>
      <c r="B803" t="str">
        <f t="shared" si="43"/>
        <v>W</v>
      </c>
      <c r="C803" t="s">
        <v>304</v>
      </c>
      <c r="D803" t="s">
        <v>1189</v>
      </c>
      <c r="E803">
        <f t="shared" ca="1" si="44"/>
        <v>0</v>
      </c>
    </row>
    <row r="804" spans="1:5">
      <c r="A804" t="str">
        <f t="shared" si="42"/>
        <v>05</v>
      </c>
      <c r="B804" t="str">
        <f t="shared" si="43"/>
        <v>W</v>
      </c>
      <c r="C804" t="s">
        <v>304</v>
      </c>
      <c r="D804" t="s">
        <v>1190</v>
      </c>
      <c r="E804">
        <f t="shared" ca="1" si="44"/>
        <v>0</v>
      </c>
    </row>
    <row r="805" spans="1:5">
      <c r="A805" t="str">
        <f t="shared" si="42"/>
        <v>06</v>
      </c>
      <c r="B805" t="str">
        <f t="shared" si="43"/>
        <v>W</v>
      </c>
      <c r="C805" t="s">
        <v>304</v>
      </c>
      <c r="D805" t="s">
        <v>1191</v>
      </c>
      <c r="E805">
        <f t="shared" ca="1" si="44"/>
        <v>0</v>
      </c>
    </row>
    <row r="806" spans="1:5">
      <c r="A806" t="str">
        <f t="shared" si="42"/>
        <v>07</v>
      </c>
      <c r="B806" t="str">
        <f t="shared" si="43"/>
        <v>W</v>
      </c>
      <c r="C806" t="s">
        <v>304</v>
      </c>
      <c r="D806" t="s">
        <v>1192</v>
      </c>
      <c r="E806">
        <f t="shared" ca="1" si="44"/>
        <v>0</v>
      </c>
    </row>
    <row r="807" spans="1:5">
      <c r="A807" t="str">
        <f t="shared" si="42"/>
        <v>11</v>
      </c>
      <c r="B807" t="str">
        <f t="shared" si="43"/>
        <v>W</v>
      </c>
      <c r="C807" t="s">
        <v>304</v>
      </c>
      <c r="D807" t="s">
        <v>1193</v>
      </c>
      <c r="E807">
        <f t="shared" ca="1" si="44"/>
        <v>0</v>
      </c>
    </row>
    <row r="808" spans="1:5">
      <c r="A808" t="str">
        <f t="shared" si="42"/>
        <v>02</v>
      </c>
      <c r="B808" t="str">
        <f t="shared" si="43"/>
        <v>W</v>
      </c>
      <c r="C808" t="s">
        <v>304</v>
      </c>
      <c r="D808" t="s">
        <v>1194</v>
      </c>
      <c r="E808">
        <f t="shared" ca="1" si="44"/>
        <v>0</v>
      </c>
    </row>
    <row r="809" spans="1:5">
      <c r="A809" t="str">
        <f t="shared" si="42"/>
        <v>08</v>
      </c>
      <c r="B809" t="str">
        <f t="shared" si="43"/>
        <v>W</v>
      </c>
      <c r="C809" t="s">
        <v>304</v>
      </c>
      <c r="D809" t="s">
        <v>1195</v>
      </c>
      <c r="E809">
        <f t="shared" ca="1" si="44"/>
        <v>0</v>
      </c>
    </row>
    <row r="810" spans="1:5">
      <c r="A810" t="str">
        <f t="shared" si="42"/>
        <v>09</v>
      </c>
      <c r="B810" t="str">
        <f t="shared" si="43"/>
        <v>W</v>
      </c>
      <c r="C810" t="s">
        <v>304</v>
      </c>
      <c r="D810" t="s">
        <v>1196</v>
      </c>
      <c r="E810">
        <f t="shared" ca="1" si="44"/>
        <v>0</v>
      </c>
    </row>
    <row r="811" spans="1:5">
      <c r="A811" t="str">
        <f t="shared" si="42"/>
        <v>10</v>
      </c>
      <c r="B811" t="str">
        <f t="shared" si="43"/>
        <v>W</v>
      </c>
      <c r="C811" t="s">
        <v>304</v>
      </c>
      <c r="D811" t="s">
        <v>1197</v>
      </c>
      <c r="E811">
        <f t="shared" ca="1" si="44"/>
        <v>0</v>
      </c>
    </row>
    <row r="812" spans="1:5">
      <c r="A812" t="str">
        <f t="shared" ref="A812:A875" si="45">MID(D812,LEN(C812)+2,LEN(D812)-LEN(C812))</f>
        <v>12</v>
      </c>
      <c r="B812" t="str">
        <f t="shared" ref="B812:B875" si="46">IF(IFERROR(FIND("W",D812,1),0)&lt;&gt;0,"W",0)</f>
        <v>W</v>
      </c>
      <c r="C812" t="s">
        <v>304</v>
      </c>
      <c r="D812" t="s">
        <v>1198</v>
      </c>
      <c r="E812">
        <f t="shared" ca="1" si="44"/>
        <v>0</v>
      </c>
    </row>
    <row r="813" spans="1:5">
      <c r="A813" t="str">
        <f t="shared" si="45"/>
        <v>13</v>
      </c>
      <c r="B813" t="str">
        <f t="shared" si="46"/>
        <v>W</v>
      </c>
      <c r="C813" t="s">
        <v>304</v>
      </c>
      <c r="D813" t="s">
        <v>1199</v>
      </c>
      <c r="E813">
        <f t="shared" ca="1" si="44"/>
        <v>0</v>
      </c>
    </row>
    <row r="814" spans="1:5">
      <c r="A814" t="str">
        <f t="shared" si="45"/>
        <v>01</v>
      </c>
      <c r="B814" t="str">
        <f t="shared" si="46"/>
        <v>W</v>
      </c>
      <c r="C814" t="s">
        <v>307</v>
      </c>
      <c r="D814" t="s">
        <v>1200</v>
      </c>
      <c r="E814">
        <f t="shared" ca="1" si="44"/>
        <v>0</v>
      </c>
    </row>
    <row r="815" spans="1:5">
      <c r="A815" t="str">
        <f t="shared" si="45"/>
        <v>03</v>
      </c>
      <c r="B815" t="str">
        <f t="shared" si="46"/>
        <v>W</v>
      </c>
      <c r="C815" t="s">
        <v>307</v>
      </c>
      <c r="D815" t="s">
        <v>1201</v>
      </c>
      <c r="E815">
        <f t="shared" ca="1" si="44"/>
        <v>0</v>
      </c>
    </row>
    <row r="816" spans="1:5">
      <c r="A816" t="str">
        <f t="shared" si="45"/>
        <v>04</v>
      </c>
      <c r="B816" t="str">
        <f t="shared" si="46"/>
        <v>W</v>
      </c>
      <c r="C816" t="s">
        <v>307</v>
      </c>
      <c r="D816" t="s">
        <v>1202</v>
      </c>
      <c r="E816">
        <f t="shared" ca="1" si="44"/>
        <v>0</v>
      </c>
    </row>
    <row r="817" spans="1:5">
      <c r="A817" t="str">
        <f t="shared" si="45"/>
        <v>05</v>
      </c>
      <c r="B817" t="str">
        <f t="shared" si="46"/>
        <v>W</v>
      </c>
      <c r="C817" t="s">
        <v>307</v>
      </c>
      <c r="D817" t="s">
        <v>1203</v>
      </c>
      <c r="E817">
        <f t="shared" ca="1" si="44"/>
        <v>0</v>
      </c>
    </row>
    <row r="818" spans="1:5">
      <c r="A818" t="str">
        <f t="shared" si="45"/>
        <v>06</v>
      </c>
      <c r="B818" t="str">
        <f t="shared" si="46"/>
        <v>W</v>
      </c>
      <c r="C818" t="s">
        <v>307</v>
      </c>
      <c r="D818" t="s">
        <v>1204</v>
      </c>
      <c r="E818">
        <f t="shared" ca="1" si="44"/>
        <v>0</v>
      </c>
    </row>
    <row r="819" spans="1:5">
      <c r="A819" t="str">
        <f t="shared" si="45"/>
        <v>07</v>
      </c>
      <c r="B819" t="str">
        <f t="shared" si="46"/>
        <v>W</v>
      </c>
      <c r="C819" t="s">
        <v>307</v>
      </c>
      <c r="D819" t="s">
        <v>1205</v>
      </c>
      <c r="E819">
        <f t="shared" ca="1" si="44"/>
        <v>0</v>
      </c>
    </row>
    <row r="820" spans="1:5">
      <c r="A820" t="str">
        <f t="shared" si="45"/>
        <v>11</v>
      </c>
      <c r="B820" t="str">
        <f t="shared" si="46"/>
        <v>W</v>
      </c>
      <c r="C820" t="s">
        <v>307</v>
      </c>
      <c r="D820" t="s">
        <v>1206</v>
      </c>
      <c r="E820">
        <f t="shared" ca="1" si="44"/>
        <v>0</v>
      </c>
    </row>
    <row r="821" spans="1:5">
      <c r="A821" t="str">
        <f t="shared" si="45"/>
        <v>02</v>
      </c>
      <c r="B821" t="str">
        <f t="shared" si="46"/>
        <v>W</v>
      </c>
      <c r="C821" t="s">
        <v>307</v>
      </c>
      <c r="D821" t="s">
        <v>1207</v>
      </c>
      <c r="E821">
        <f t="shared" ca="1" si="44"/>
        <v>0</v>
      </c>
    </row>
    <row r="822" spans="1:5">
      <c r="A822" t="str">
        <f t="shared" si="45"/>
        <v>08</v>
      </c>
      <c r="B822" t="str">
        <f t="shared" si="46"/>
        <v>W</v>
      </c>
      <c r="C822" t="s">
        <v>307</v>
      </c>
      <c r="D822" t="s">
        <v>1208</v>
      </c>
      <c r="E822">
        <f t="shared" ca="1" si="44"/>
        <v>0</v>
      </c>
    </row>
    <row r="823" spans="1:5">
      <c r="A823" t="str">
        <f t="shared" si="45"/>
        <v>09</v>
      </c>
      <c r="B823" t="str">
        <f t="shared" si="46"/>
        <v>W</v>
      </c>
      <c r="C823" t="s">
        <v>307</v>
      </c>
      <c r="D823" t="s">
        <v>1209</v>
      </c>
      <c r="E823">
        <f t="shared" ca="1" si="44"/>
        <v>0</v>
      </c>
    </row>
    <row r="824" spans="1:5">
      <c r="A824" t="str">
        <f t="shared" si="45"/>
        <v>10</v>
      </c>
      <c r="B824" t="str">
        <f t="shared" si="46"/>
        <v>W</v>
      </c>
      <c r="C824" t="s">
        <v>307</v>
      </c>
      <c r="D824" t="s">
        <v>1210</v>
      </c>
      <c r="E824">
        <f t="shared" ca="1" si="44"/>
        <v>0</v>
      </c>
    </row>
    <row r="825" spans="1:5">
      <c r="A825" t="str">
        <f t="shared" si="45"/>
        <v>12</v>
      </c>
      <c r="B825" t="str">
        <f t="shared" si="46"/>
        <v>W</v>
      </c>
      <c r="C825" t="s">
        <v>307</v>
      </c>
      <c r="D825" t="s">
        <v>1211</v>
      </c>
      <c r="E825">
        <f t="shared" ca="1" si="44"/>
        <v>0</v>
      </c>
    </row>
    <row r="826" spans="1:5">
      <c r="A826" t="str">
        <f t="shared" si="45"/>
        <v>13</v>
      </c>
      <c r="B826" t="str">
        <f t="shared" si="46"/>
        <v>W</v>
      </c>
      <c r="C826" t="s">
        <v>307</v>
      </c>
      <c r="D826" t="s">
        <v>1212</v>
      </c>
      <c r="E826">
        <f t="shared" ca="1" si="44"/>
        <v>0</v>
      </c>
    </row>
    <row r="827" spans="1:5">
      <c r="A827" t="str">
        <f t="shared" si="45"/>
        <v>01</v>
      </c>
      <c r="B827" t="str">
        <f t="shared" si="46"/>
        <v>W</v>
      </c>
      <c r="C827" t="s">
        <v>309</v>
      </c>
      <c r="D827" t="s">
        <v>1213</v>
      </c>
      <c r="E827">
        <f t="shared" ca="1" si="44"/>
        <v>0</v>
      </c>
    </row>
    <row r="828" spans="1:5">
      <c r="A828" t="str">
        <f t="shared" si="45"/>
        <v>03</v>
      </c>
      <c r="B828" t="str">
        <f t="shared" si="46"/>
        <v>W</v>
      </c>
      <c r="C828" t="s">
        <v>309</v>
      </c>
      <c r="D828" t="s">
        <v>1214</v>
      </c>
      <c r="E828">
        <f t="shared" ca="1" si="44"/>
        <v>0</v>
      </c>
    </row>
    <row r="829" spans="1:5">
      <c r="A829" t="str">
        <f t="shared" si="45"/>
        <v>04</v>
      </c>
      <c r="B829" t="str">
        <f t="shared" si="46"/>
        <v>W</v>
      </c>
      <c r="C829" t="s">
        <v>309</v>
      </c>
      <c r="D829" t="s">
        <v>1215</v>
      </c>
      <c r="E829">
        <f t="shared" ca="1" si="44"/>
        <v>0</v>
      </c>
    </row>
    <row r="830" spans="1:5">
      <c r="A830" t="str">
        <f t="shared" si="45"/>
        <v>05</v>
      </c>
      <c r="B830" t="str">
        <f t="shared" si="46"/>
        <v>W</v>
      </c>
      <c r="C830" t="s">
        <v>309</v>
      </c>
      <c r="D830" t="s">
        <v>1216</v>
      </c>
      <c r="E830">
        <f t="shared" ca="1" si="44"/>
        <v>0</v>
      </c>
    </row>
    <row r="831" spans="1:5">
      <c r="A831" t="str">
        <f t="shared" si="45"/>
        <v>06</v>
      </c>
      <c r="B831" t="str">
        <f t="shared" si="46"/>
        <v>W</v>
      </c>
      <c r="C831" t="s">
        <v>309</v>
      </c>
      <c r="D831" t="s">
        <v>1217</v>
      </c>
      <c r="E831">
        <f t="shared" ca="1" si="44"/>
        <v>0</v>
      </c>
    </row>
    <row r="832" spans="1:5">
      <c r="A832" t="str">
        <f t="shared" si="45"/>
        <v>07</v>
      </c>
      <c r="B832" t="str">
        <f t="shared" si="46"/>
        <v>W</v>
      </c>
      <c r="C832" t="s">
        <v>309</v>
      </c>
      <c r="D832" t="s">
        <v>1218</v>
      </c>
      <c r="E832">
        <f t="shared" ca="1" si="44"/>
        <v>0</v>
      </c>
    </row>
    <row r="833" spans="1:5">
      <c r="A833" t="str">
        <f t="shared" si="45"/>
        <v>11</v>
      </c>
      <c r="B833" t="str">
        <f t="shared" si="46"/>
        <v>W</v>
      </c>
      <c r="C833" t="s">
        <v>309</v>
      </c>
      <c r="D833" t="s">
        <v>1219</v>
      </c>
      <c r="E833">
        <f t="shared" ref="E833:E896" ca="1" si="47">IFERROR(IF(B833=0,VLOOKUP(C833,INDIRECT($G$4&amp;$H$4),MATCH($A833,INDIRECT($G$4&amp;$I$4),0),0),VLOOKUP(C833,INDIRECT($G$5&amp;$H$5),MATCH($A833,INDIRECT($G$5&amp;$I$5),0),FALSE)),0)</f>
        <v>0</v>
      </c>
    </row>
    <row r="834" spans="1:5">
      <c r="A834" t="str">
        <f t="shared" si="45"/>
        <v>02</v>
      </c>
      <c r="B834" t="str">
        <f t="shared" si="46"/>
        <v>W</v>
      </c>
      <c r="C834" t="s">
        <v>309</v>
      </c>
      <c r="D834" t="s">
        <v>1220</v>
      </c>
      <c r="E834">
        <f t="shared" ca="1" si="47"/>
        <v>0</v>
      </c>
    </row>
    <row r="835" spans="1:5">
      <c r="A835" t="str">
        <f t="shared" si="45"/>
        <v>08</v>
      </c>
      <c r="B835" t="str">
        <f t="shared" si="46"/>
        <v>W</v>
      </c>
      <c r="C835" t="s">
        <v>309</v>
      </c>
      <c r="D835" t="s">
        <v>1221</v>
      </c>
      <c r="E835">
        <f t="shared" ca="1" si="47"/>
        <v>0</v>
      </c>
    </row>
    <row r="836" spans="1:5">
      <c r="A836" t="str">
        <f t="shared" si="45"/>
        <v>09</v>
      </c>
      <c r="B836" t="str">
        <f t="shared" si="46"/>
        <v>W</v>
      </c>
      <c r="C836" t="s">
        <v>309</v>
      </c>
      <c r="D836" t="s">
        <v>1222</v>
      </c>
      <c r="E836">
        <f t="shared" ca="1" si="47"/>
        <v>0</v>
      </c>
    </row>
    <row r="837" spans="1:5">
      <c r="A837" t="str">
        <f t="shared" si="45"/>
        <v>10</v>
      </c>
      <c r="B837" t="str">
        <f t="shared" si="46"/>
        <v>W</v>
      </c>
      <c r="C837" t="s">
        <v>309</v>
      </c>
      <c r="D837" t="s">
        <v>1223</v>
      </c>
      <c r="E837">
        <f t="shared" ca="1" si="47"/>
        <v>0</v>
      </c>
    </row>
    <row r="838" spans="1:5">
      <c r="A838" t="str">
        <f t="shared" si="45"/>
        <v>12</v>
      </c>
      <c r="B838" t="str">
        <f t="shared" si="46"/>
        <v>W</v>
      </c>
      <c r="C838" t="s">
        <v>309</v>
      </c>
      <c r="D838" t="s">
        <v>1224</v>
      </c>
      <c r="E838">
        <f t="shared" ca="1" si="47"/>
        <v>0</v>
      </c>
    </row>
    <row r="839" spans="1:5">
      <c r="A839" t="str">
        <f t="shared" si="45"/>
        <v>13</v>
      </c>
      <c r="B839" t="str">
        <f t="shared" si="46"/>
        <v>W</v>
      </c>
      <c r="C839" t="s">
        <v>309</v>
      </c>
      <c r="D839" t="s">
        <v>1225</v>
      </c>
      <c r="E839">
        <f t="shared" ca="1" si="47"/>
        <v>0</v>
      </c>
    </row>
    <row r="840" spans="1:5">
      <c r="A840" t="str">
        <f t="shared" si="45"/>
        <v>01</v>
      </c>
      <c r="B840" t="str">
        <f t="shared" si="46"/>
        <v>W</v>
      </c>
      <c r="C840" t="s">
        <v>312</v>
      </c>
      <c r="D840" t="s">
        <v>1226</v>
      </c>
      <c r="E840">
        <f t="shared" ca="1" si="47"/>
        <v>0</v>
      </c>
    </row>
    <row r="841" spans="1:5">
      <c r="A841" t="str">
        <f t="shared" si="45"/>
        <v>03</v>
      </c>
      <c r="B841" t="str">
        <f t="shared" si="46"/>
        <v>W</v>
      </c>
      <c r="C841" t="s">
        <v>312</v>
      </c>
      <c r="D841" t="s">
        <v>1227</v>
      </c>
      <c r="E841">
        <f t="shared" ca="1" si="47"/>
        <v>0</v>
      </c>
    </row>
    <row r="842" spans="1:5">
      <c r="A842" t="str">
        <f t="shared" si="45"/>
        <v>04</v>
      </c>
      <c r="B842" t="str">
        <f t="shared" si="46"/>
        <v>W</v>
      </c>
      <c r="C842" t="s">
        <v>312</v>
      </c>
      <c r="D842" t="s">
        <v>1228</v>
      </c>
      <c r="E842">
        <f t="shared" ca="1" si="47"/>
        <v>0</v>
      </c>
    </row>
    <row r="843" spans="1:5">
      <c r="A843" t="str">
        <f t="shared" si="45"/>
        <v>05</v>
      </c>
      <c r="B843" t="str">
        <f t="shared" si="46"/>
        <v>W</v>
      </c>
      <c r="C843" t="s">
        <v>312</v>
      </c>
      <c r="D843" t="s">
        <v>1229</v>
      </c>
      <c r="E843">
        <f t="shared" ca="1" si="47"/>
        <v>0</v>
      </c>
    </row>
    <row r="844" spans="1:5">
      <c r="A844" t="str">
        <f t="shared" si="45"/>
        <v>06</v>
      </c>
      <c r="B844" t="str">
        <f t="shared" si="46"/>
        <v>W</v>
      </c>
      <c r="C844" t="s">
        <v>312</v>
      </c>
      <c r="D844" t="s">
        <v>1230</v>
      </c>
      <c r="E844">
        <f t="shared" ca="1" si="47"/>
        <v>0</v>
      </c>
    </row>
    <row r="845" spans="1:5">
      <c r="A845" t="str">
        <f t="shared" si="45"/>
        <v>07</v>
      </c>
      <c r="B845" t="str">
        <f t="shared" si="46"/>
        <v>W</v>
      </c>
      <c r="C845" t="s">
        <v>312</v>
      </c>
      <c r="D845" t="s">
        <v>1231</v>
      </c>
      <c r="E845">
        <f t="shared" ca="1" si="47"/>
        <v>0</v>
      </c>
    </row>
    <row r="846" spans="1:5">
      <c r="A846" t="str">
        <f t="shared" si="45"/>
        <v>11</v>
      </c>
      <c r="B846" t="str">
        <f t="shared" si="46"/>
        <v>W</v>
      </c>
      <c r="C846" t="s">
        <v>312</v>
      </c>
      <c r="D846" t="s">
        <v>1232</v>
      </c>
      <c r="E846">
        <f t="shared" ca="1" si="47"/>
        <v>0</v>
      </c>
    </row>
    <row r="847" spans="1:5">
      <c r="A847" t="str">
        <f t="shared" si="45"/>
        <v>02</v>
      </c>
      <c r="B847" t="str">
        <f t="shared" si="46"/>
        <v>W</v>
      </c>
      <c r="C847" t="s">
        <v>312</v>
      </c>
      <c r="D847" t="s">
        <v>1233</v>
      </c>
      <c r="E847">
        <f t="shared" ca="1" si="47"/>
        <v>0</v>
      </c>
    </row>
    <row r="848" spans="1:5">
      <c r="A848" t="str">
        <f t="shared" si="45"/>
        <v>08</v>
      </c>
      <c r="B848" t="str">
        <f t="shared" si="46"/>
        <v>W</v>
      </c>
      <c r="C848" t="s">
        <v>312</v>
      </c>
      <c r="D848" t="s">
        <v>1234</v>
      </c>
      <c r="E848">
        <f t="shared" ca="1" si="47"/>
        <v>0</v>
      </c>
    </row>
    <row r="849" spans="1:5">
      <c r="A849" t="str">
        <f t="shared" si="45"/>
        <v>09</v>
      </c>
      <c r="B849" t="str">
        <f t="shared" si="46"/>
        <v>W</v>
      </c>
      <c r="C849" t="s">
        <v>312</v>
      </c>
      <c r="D849" t="s">
        <v>1235</v>
      </c>
      <c r="E849">
        <f t="shared" ca="1" si="47"/>
        <v>0</v>
      </c>
    </row>
    <row r="850" spans="1:5">
      <c r="A850" t="str">
        <f t="shared" si="45"/>
        <v>10</v>
      </c>
      <c r="B850" t="str">
        <f t="shared" si="46"/>
        <v>W</v>
      </c>
      <c r="C850" t="s">
        <v>312</v>
      </c>
      <c r="D850" t="s">
        <v>1236</v>
      </c>
      <c r="E850">
        <f t="shared" ca="1" si="47"/>
        <v>0</v>
      </c>
    </row>
    <row r="851" spans="1:5">
      <c r="A851" t="str">
        <f t="shared" si="45"/>
        <v>12</v>
      </c>
      <c r="B851" t="str">
        <f t="shared" si="46"/>
        <v>W</v>
      </c>
      <c r="C851" t="s">
        <v>312</v>
      </c>
      <c r="D851" t="s">
        <v>1237</v>
      </c>
      <c r="E851">
        <f t="shared" ca="1" si="47"/>
        <v>0</v>
      </c>
    </row>
    <row r="852" spans="1:5">
      <c r="A852" t="str">
        <f t="shared" si="45"/>
        <v>13</v>
      </c>
      <c r="B852" t="str">
        <f t="shared" si="46"/>
        <v>W</v>
      </c>
      <c r="C852" t="s">
        <v>312</v>
      </c>
      <c r="D852" t="s">
        <v>1238</v>
      </c>
      <c r="E852">
        <f t="shared" ca="1" si="47"/>
        <v>0</v>
      </c>
    </row>
    <row r="853" spans="1:5">
      <c r="A853" t="str">
        <f t="shared" si="45"/>
        <v>01</v>
      </c>
      <c r="B853" t="str">
        <f t="shared" si="46"/>
        <v>W</v>
      </c>
      <c r="C853" t="s">
        <v>314</v>
      </c>
      <c r="D853" t="s">
        <v>1239</v>
      </c>
      <c r="E853">
        <f t="shared" ca="1" si="47"/>
        <v>0</v>
      </c>
    </row>
    <row r="854" spans="1:5">
      <c r="A854" t="str">
        <f t="shared" si="45"/>
        <v>03</v>
      </c>
      <c r="B854" t="str">
        <f t="shared" si="46"/>
        <v>W</v>
      </c>
      <c r="C854" t="s">
        <v>314</v>
      </c>
      <c r="D854" t="s">
        <v>1240</v>
      </c>
      <c r="E854">
        <f t="shared" ca="1" si="47"/>
        <v>0</v>
      </c>
    </row>
    <row r="855" spans="1:5">
      <c r="A855" t="str">
        <f t="shared" si="45"/>
        <v>04</v>
      </c>
      <c r="B855" t="str">
        <f t="shared" si="46"/>
        <v>W</v>
      </c>
      <c r="C855" t="s">
        <v>314</v>
      </c>
      <c r="D855" t="s">
        <v>1241</v>
      </c>
      <c r="E855">
        <f t="shared" ca="1" si="47"/>
        <v>0</v>
      </c>
    </row>
    <row r="856" spans="1:5">
      <c r="A856" t="str">
        <f t="shared" si="45"/>
        <v>05</v>
      </c>
      <c r="B856" t="str">
        <f t="shared" si="46"/>
        <v>W</v>
      </c>
      <c r="C856" t="s">
        <v>314</v>
      </c>
      <c r="D856" t="s">
        <v>1242</v>
      </c>
      <c r="E856">
        <f t="shared" ca="1" si="47"/>
        <v>0</v>
      </c>
    </row>
    <row r="857" spans="1:5">
      <c r="A857" t="str">
        <f t="shared" si="45"/>
        <v>06</v>
      </c>
      <c r="B857" t="str">
        <f t="shared" si="46"/>
        <v>W</v>
      </c>
      <c r="C857" t="s">
        <v>314</v>
      </c>
      <c r="D857" t="s">
        <v>1243</v>
      </c>
      <c r="E857">
        <f t="shared" ca="1" si="47"/>
        <v>0</v>
      </c>
    </row>
    <row r="858" spans="1:5">
      <c r="A858" t="str">
        <f t="shared" si="45"/>
        <v>07</v>
      </c>
      <c r="B858" t="str">
        <f t="shared" si="46"/>
        <v>W</v>
      </c>
      <c r="C858" t="s">
        <v>314</v>
      </c>
      <c r="D858" t="s">
        <v>1244</v>
      </c>
      <c r="E858">
        <f t="shared" ca="1" si="47"/>
        <v>0</v>
      </c>
    </row>
    <row r="859" spans="1:5">
      <c r="A859" t="str">
        <f t="shared" si="45"/>
        <v>11</v>
      </c>
      <c r="B859" t="str">
        <f t="shared" si="46"/>
        <v>W</v>
      </c>
      <c r="C859" t="s">
        <v>314</v>
      </c>
      <c r="D859" t="s">
        <v>1245</v>
      </c>
      <c r="E859">
        <f t="shared" ca="1" si="47"/>
        <v>0</v>
      </c>
    </row>
    <row r="860" spans="1:5">
      <c r="A860" t="str">
        <f t="shared" si="45"/>
        <v>02</v>
      </c>
      <c r="B860" t="str">
        <f t="shared" si="46"/>
        <v>W</v>
      </c>
      <c r="C860" t="s">
        <v>314</v>
      </c>
      <c r="D860" t="s">
        <v>1246</v>
      </c>
      <c r="E860">
        <f t="shared" ca="1" si="47"/>
        <v>0</v>
      </c>
    </row>
    <row r="861" spans="1:5">
      <c r="A861" t="str">
        <f t="shared" si="45"/>
        <v>08</v>
      </c>
      <c r="B861" t="str">
        <f t="shared" si="46"/>
        <v>W</v>
      </c>
      <c r="C861" t="s">
        <v>314</v>
      </c>
      <c r="D861" t="s">
        <v>1247</v>
      </c>
      <c r="E861">
        <f t="shared" ca="1" si="47"/>
        <v>0</v>
      </c>
    </row>
    <row r="862" spans="1:5">
      <c r="A862" t="str">
        <f t="shared" si="45"/>
        <v>09</v>
      </c>
      <c r="B862" t="str">
        <f t="shared" si="46"/>
        <v>W</v>
      </c>
      <c r="C862" t="s">
        <v>314</v>
      </c>
      <c r="D862" t="s">
        <v>1248</v>
      </c>
      <c r="E862">
        <f t="shared" ca="1" si="47"/>
        <v>0</v>
      </c>
    </row>
    <row r="863" spans="1:5">
      <c r="A863" t="str">
        <f t="shared" si="45"/>
        <v>10</v>
      </c>
      <c r="B863" t="str">
        <f t="shared" si="46"/>
        <v>W</v>
      </c>
      <c r="C863" t="s">
        <v>314</v>
      </c>
      <c r="D863" t="s">
        <v>1249</v>
      </c>
      <c r="E863">
        <f t="shared" ca="1" si="47"/>
        <v>0</v>
      </c>
    </row>
    <row r="864" spans="1:5">
      <c r="A864" t="str">
        <f t="shared" si="45"/>
        <v>12</v>
      </c>
      <c r="B864" t="str">
        <f t="shared" si="46"/>
        <v>W</v>
      </c>
      <c r="C864" t="s">
        <v>314</v>
      </c>
      <c r="D864" t="s">
        <v>1250</v>
      </c>
      <c r="E864">
        <f t="shared" ca="1" si="47"/>
        <v>0</v>
      </c>
    </row>
    <row r="865" spans="1:5">
      <c r="A865" t="str">
        <f t="shared" si="45"/>
        <v>13</v>
      </c>
      <c r="B865" t="str">
        <f t="shared" si="46"/>
        <v>W</v>
      </c>
      <c r="C865" t="s">
        <v>314</v>
      </c>
      <c r="D865" t="s">
        <v>1251</v>
      </c>
      <c r="E865">
        <f t="shared" ca="1" si="47"/>
        <v>0</v>
      </c>
    </row>
    <row r="866" spans="1:5">
      <c r="A866" t="str">
        <f t="shared" si="45"/>
        <v>01</v>
      </c>
      <c r="B866" t="str">
        <f t="shared" si="46"/>
        <v>W</v>
      </c>
      <c r="C866" t="s">
        <v>317</v>
      </c>
      <c r="D866" t="s">
        <v>1252</v>
      </c>
      <c r="E866">
        <f t="shared" ca="1" si="47"/>
        <v>0</v>
      </c>
    </row>
    <row r="867" spans="1:5">
      <c r="A867" t="str">
        <f t="shared" si="45"/>
        <v>03</v>
      </c>
      <c r="B867" t="str">
        <f t="shared" si="46"/>
        <v>W</v>
      </c>
      <c r="C867" t="s">
        <v>317</v>
      </c>
      <c r="D867" t="s">
        <v>1253</v>
      </c>
      <c r="E867">
        <f t="shared" ca="1" si="47"/>
        <v>0</v>
      </c>
    </row>
    <row r="868" spans="1:5">
      <c r="A868" t="str">
        <f t="shared" si="45"/>
        <v>04</v>
      </c>
      <c r="B868" t="str">
        <f t="shared" si="46"/>
        <v>W</v>
      </c>
      <c r="C868" t="s">
        <v>317</v>
      </c>
      <c r="D868" t="s">
        <v>1254</v>
      </c>
      <c r="E868">
        <f t="shared" ca="1" si="47"/>
        <v>0</v>
      </c>
    </row>
    <row r="869" spans="1:5">
      <c r="A869" t="str">
        <f t="shared" si="45"/>
        <v>05</v>
      </c>
      <c r="B869" t="str">
        <f t="shared" si="46"/>
        <v>W</v>
      </c>
      <c r="C869" t="s">
        <v>317</v>
      </c>
      <c r="D869" t="s">
        <v>1255</v>
      </c>
      <c r="E869">
        <f t="shared" ca="1" si="47"/>
        <v>0</v>
      </c>
    </row>
    <row r="870" spans="1:5">
      <c r="A870" t="str">
        <f t="shared" si="45"/>
        <v>06</v>
      </c>
      <c r="B870" t="str">
        <f t="shared" si="46"/>
        <v>W</v>
      </c>
      <c r="C870" t="s">
        <v>317</v>
      </c>
      <c r="D870" t="s">
        <v>1256</v>
      </c>
      <c r="E870">
        <f t="shared" ca="1" si="47"/>
        <v>0</v>
      </c>
    </row>
    <row r="871" spans="1:5">
      <c r="A871" t="str">
        <f t="shared" si="45"/>
        <v>07</v>
      </c>
      <c r="B871" t="str">
        <f t="shared" si="46"/>
        <v>W</v>
      </c>
      <c r="C871" t="s">
        <v>317</v>
      </c>
      <c r="D871" t="s">
        <v>1257</v>
      </c>
      <c r="E871">
        <f t="shared" ca="1" si="47"/>
        <v>0</v>
      </c>
    </row>
    <row r="872" spans="1:5">
      <c r="A872" t="str">
        <f t="shared" si="45"/>
        <v>11</v>
      </c>
      <c r="B872" t="str">
        <f t="shared" si="46"/>
        <v>W</v>
      </c>
      <c r="C872" t="s">
        <v>317</v>
      </c>
      <c r="D872" t="s">
        <v>1258</v>
      </c>
      <c r="E872">
        <f t="shared" ca="1" si="47"/>
        <v>0</v>
      </c>
    </row>
    <row r="873" spans="1:5">
      <c r="A873" t="str">
        <f t="shared" si="45"/>
        <v>02</v>
      </c>
      <c r="B873" t="str">
        <f t="shared" si="46"/>
        <v>W</v>
      </c>
      <c r="C873" t="s">
        <v>317</v>
      </c>
      <c r="D873" t="s">
        <v>1259</v>
      </c>
      <c r="E873">
        <f t="shared" ca="1" si="47"/>
        <v>0</v>
      </c>
    </row>
    <row r="874" spans="1:5">
      <c r="A874" t="str">
        <f t="shared" si="45"/>
        <v>08</v>
      </c>
      <c r="B874" t="str">
        <f t="shared" si="46"/>
        <v>W</v>
      </c>
      <c r="C874" t="s">
        <v>317</v>
      </c>
      <c r="D874" t="s">
        <v>1260</v>
      </c>
      <c r="E874">
        <f t="shared" ca="1" si="47"/>
        <v>0</v>
      </c>
    </row>
    <row r="875" spans="1:5">
      <c r="A875" t="str">
        <f t="shared" si="45"/>
        <v>09</v>
      </c>
      <c r="B875" t="str">
        <f t="shared" si="46"/>
        <v>W</v>
      </c>
      <c r="C875" t="s">
        <v>317</v>
      </c>
      <c r="D875" t="s">
        <v>1261</v>
      </c>
      <c r="E875">
        <f t="shared" ca="1" si="47"/>
        <v>0</v>
      </c>
    </row>
    <row r="876" spans="1:5">
      <c r="A876" t="str">
        <f t="shared" ref="A876:A939" si="48">MID(D876,LEN(C876)+2,LEN(D876)-LEN(C876))</f>
        <v>10</v>
      </c>
      <c r="B876" t="str">
        <f t="shared" ref="B876:B939" si="49">IF(IFERROR(FIND("W",D876,1),0)&lt;&gt;0,"W",0)</f>
        <v>W</v>
      </c>
      <c r="C876" t="s">
        <v>317</v>
      </c>
      <c r="D876" t="s">
        <v>1262</v>
      </c>
      <c r="E876">
        <f t="shared" ca="1" si="47"/>
        <v>0</v>
      </c>
    </row>
    <row r="877" spans="1:5">
      <c r="A877" t="str">
        <f t="shared" si="48"/>
        <v>12</v>
      </c>
      <c r="B877" t="str">
        <f t="shared" si="49"/>
        <v>W</v>
      </c>
      <c r="C877" t="s">
        <v>317</v>
      </c>
      <c r="D877" t="s">
        <v>1263</v>
      </c>
      <c r="E877">
        <f t="shared" ca="1" si="47"/>
        <v>0</v>
      </c>
    </row>
    <row r="878" spans="1:5">
      <c r="A878" t="str">
        <f t="shared" si="48"/>
        <v>13</v>
      </c>
      <c r="B878" t="str">
        <f t="shared" si="49"/>
        <v>W</v>
      </c>
      <c r="C878" t="s">
        <v>317</v>
      </c>
      <c r="D878" t="s">
        <v>1264</v>
      </c>
      <c r="E878">
        <f t="shared" ca="1" si="47"/>
        <v>0</v>
      </c>
    </row>
    <row r="879" spans="1:5">
      <c r="A879" t="str">
        <f t="shared" si="48"/>
        <v>01</v>
      </c>
      <c r="B879" t="str">
        <f t="shared" si="49"/>
        <v>W</v>
      </c>
      <c r="C879" t="s">
        <v>1265</v>
      </c>
      <c r="D879" t="s">
        <v>1266</v>
      </c>
      <c r="E879">
        <f t="shared" ca="1" si="47"/>
        <v>0</v>
      </c>
    </row>
    <row r="880" spans="1:5">
      <c r="A880" t="str">
        <f t="shared" si="48"/>
        <v>03</v>
      </c>
      <c r="B880" t="str">
        <f t="shared" si="49"/>
        <v>W</v>
      </c>
      <c r="C880" t="s">
        <v>1265</v>
      </c>
      <c r="D880" t="s">
        <v>1267</v>
      </c>
      <c r="E880">
        <f t="shared" ca="1" si="47"/>
        <v>0</v>
      </c>
    </row>
    <row r="881" spans="1:5">
      <c r="A881" t="str">
        <f t="shared" si="48"/>
        <v>04</v>
      </c>
      <c r="B881" t="str">
        <f t="shared" si="49"/>
        <v>W</v>
      </c>
      <c r="C881" t="s">
        <v>1265</v>
      </c>
      <c r="D881" t="s">
        <v>1268</v>
      </c>
      <c r="E881">
        <f t="shared" ca="1" si="47"/>
        <v>0</v>
      </c>
    </row>
    <row r="882" spans="1:5">
      <c r="A882" t="str">
        <f t="shared" si="48"/>
        <v>05</v>
      </c>
      <c r="B882" t="str">
        <f t="shared" si="49"/>
        <v>W</v>
      </c>
      <c r="C882" t="s">
        <v>1265</v>
      </c>
      <c r="D882" t="s">
        <v>1269</v>
      </c>
      <c r="E882">
        <f t="shared" ca="1" si="47"/>
        <v>0</v>
      </c>
    </row>
    <row r="883" spans="1:5">
      <c r="A883" t="str">
        <f t="shared" si="48"/>
        <v>06</v>
      </c>
      <c r="B883" t="str">
        <f t="shared" si="49"/>
        <v>W</v>
      </c>
      <c r="C883" t="s">
        <v>1265</v>
      </c>
      <c r="D883" t="s">
        <v>1270</v>
      </c>
      <c r="E883">
        <f t="shared" ca="1" si="47"/>
        <v>0</v>
      </c>
    </row>
    <row r="884" spans="1:5">
      <c r="A884" t="str">
        <f t="shared" si="48"/>
        <v>07</v>
      </c>
      <c r="B884" t="str">
        <f t="shared" si="49"/>
        <v>W</v>
      </c>
      <c r="C884" t="s">
        <v>1265</v>
      </c>
      <c r="D884" t="s">
        <v>1271</v>
      </c>
      <c r="E884">
        <f t="shared" ca="1" si="47"/>
        <v>0</v>
      </c>
    </row>
    <row r="885" spans="1:5">
      <c r="A885" t="str">
        <f t="shared" si="48"/>
        <v>11</v>
      </c>
      <c r="B885" t="str">
        <f t="shared" si="49"/>
        <v>W</v>
      </c>
      <c r="C885" t="s">
        <v>1265</v>
      </c>
      <c r="D885" t="s">
        <v>1272</v>
      </c>
      <c r="E885">
        <f t="shared" ca="1" si="47"/>
        <v>0</v>
      </c>
    </row>
    <row r="886" spans="1:5">
      <c r="A886" t="str">
        <f t="shared" si="48"/>
        <v>02</v>
      </c>
      <c r="B886" t="str">
        <f t="shared" si="49"/>
        <v>W</v>
      </c>
      <c r="C886" t="s">
        <v>1265</v>
      </c>
      <c r="D886" t="s">
        <v>1273</v>
      </c>
      <c r="E886">
        <f t="shared" ca="1" si="47"/>
        <v>0</v>
      </c>
    </row>
    <row r="887" spans="1:5">
      <c r="A887" t="str">
        <f t="shared" si="48"/>
        <v>08</v>
      </c>
      <c r="B887" t="str">
        <f t="shared" si="49"/>
        <v>W</v>
      </c>
      <c r="C887" t="s">
        <v>1265</v>
      </c>
      <c r="D887" t="s">
        <v>1274</v>
      </c>
      <c r="E887">
        <f t="shared" ca="1" si="47"/>
        <v>0</v>
      </c>
    </row>
    <row r="888" spans="1:5">
      <c r="A888" t="str">
        <f t="shared" si="48"/>
        <v>09</v>
      </c>
      <c r="B888" t="str">
        <f t="shared" si="49"/>
        <v>W</v>
      </c>
      <c r="C888" t="s">
        <v>1265</v>
      </c>
      <c r="D888" t="s">
        <v>1275</v>
      </c>
      <c r="E888">
        <f t="shared" ca="1" si="47"/>
        <v>0</v>
      </c>
    </row>
    <row r="889" spans="1:5">
      <c r="A889" t="str">
        <f t="shared" si="48"/>
        <v>10</v>
      </c>
      <c r="B889" t="str">
        <f t="shared" si="49"/>
        <v>W</v>
      </c>
      <c r="C889" t="s">
        <v>1265</v>
      </c>
      <c r="D889" t="s">
        <v>1276</v>
      </c>
      <c r="E889">
        <f t="shared" ca="1" si="47"/>
        <v>0</v>
      </c>
    </row>
    <row r="890" spans="1:5">
      <c r="A890" t="str">
        <f t="shared" si="48"/>
        <v>12</v>
      </c>
      <c r="B890" t="str">
        <f t="shared" si="49"/>
        <v>W</v>
      </c>
      <c r="C890" t="s">
        <v>1265</v>
      </c>
      <c r="D890" t="s">
        <v>1277</v>
      </c>
      <c r="E890">
        <f t="shared" ca="1" si="47"/>
        <v>0</v>
      </c>
    </row>
    <row r="891" spans="1:5">
      <c r="A891" t="str">
        <f t="shared" si="48"/>
        <v>13</v>
      </c>
      <c r="B891" t="str">
        <f t="shared" si="49"/>
        <v>W</v>
      </c>
      <c r="C891" t="s">
        <v>1265</v>
      </c>
      <c r="D891" t="s">
        <v>1278</v>
      </c>
      <c r="E891">
        <f t="shared" ca="1" si="47"/>
        <v>0</v>
      </c>
    </row>
    <row r="892" spans="1:5">
      <c r="A892" t="str">
        <f t="shared" si="48"/>
        <v>01</v>
      </c>
      <c r="B892" t="str">
        <f t="shared" si="49"/>
        <v>W</v>
      </c>
      <c r="C892" t="s">
        <v>1279</v>
      </c>
      <c r="D892" t="s">
        <v>1280</v>
      </c>
      <c r="E892">
        <f t="shared" ca="1" si="47"/>
        <v>0</v>
      </c>
    </row>
    <row r="893" spans="1:5">
      <c r="A893" t="str">
        <f t="shared" si="48"/>
        <v>03</v>
      </c>
      <c r="B893" t="str">
        <f t="shared" si="49"/>
        <v>W</v>
      </c>
      <c r="C893" t="s">
        <v>1279</v>
      </c>
      <c r="D893" t="s">
        <v>1281</v>
      </c>
      <c r="E893">
        <f t="shared" ca="1" si="47"/>
        <v>0</v>
      </c>
    </row>
    <row r="894" spans="1:5">
      <c r="A894" t="str">
        <f t="shared" si="48"/>
        <v>04</v>
      </c>
      <c r="B894" t="str">
        <f t="shared" si="49"/>
        <v>W</v>
      </c>
      <c r="C894" t="s">
        <v>1279</v>
      </c>
      <c r="D894" t="s">
        <v>1282</v>
      </c>
      <c r="E894">
        <f t="shared" ca="1" si="47"/>
        <v>0</v>
      </c>
    </row>
    <row r="895" spans="1:5">
      <c r="A895" t="str">
        <f t="shared" si="48"/>
        <v>05</v>
      </c>
      <c r="B895" t="str">
        <f t="shared" si="49"/>
        <v>W</v>
      </c>
      <c r="C895" t="s">
        <v>1279</v>
      </c>
      <c r="D895" t="s">
        <v>1283</v>
      </c>
      <c r="E895">
        <f t="shared" ca="1" si="47"/>
        <v>0</v>
      </c>
    </row>
    <row r="896" spans="1:5">
      <c r="A896" t="str">
        <f t="shared" si="48"/>
        <v>06</v>
      </c>
      <c r="B896" t="str">
        <f t="shared" si="49"/>
        <v>W</v>
      </c>
      <c r="C896" t="s">
        <v>1279</v>
      </c>
      <c r="D896" t="s">
        <v>1284</v>
      </c>
      <c r="E896">
        <f t="shared" ca="1" si="47"/>
        <v>0</v>
      </c>
    </row>
    <row r="897" spans="1:5">
      <c r="A897" t="str">
        <f t="shared" si="48"/>
        <v>07</v>
      </c>
      <c r="B897" t="str">
        <f t="shared" si="49"/>
        <v>W</v>
      </c>
      <c r="C897" t="s">
        <v>1279</v>
      </c>
      <c r="D897" t="s">
        <v>1285</v>
      </c>
      <c r="E897">
        <f t="shared" ref="E897:E960" ca="1" si="50">IFERROR(IF(B897=0,VLOOKUP(C897,INDIRECT($G$4&amp;$H$4),MATCH($A897,INDIRECT($G$4&amp;$I$4),0),0),VLOOKUP(C897,INDIRECT($G$5&amp;$H$5),MATCH($A897,INDIRECT($G$5&amp;$I$5),0),FALSE)),0)</f>
        <v>0</v>
      </c>
    </row>
    <row r="898" spans="1:5">
      <c r="A898" t="str">
        <f t="shared" si="48"/>
        <v>11</v>
      </c>
      <c r="B898" t="str">
        <f t="shared" si="49"/>
        <v>W</v>
      </c>
      <c r="C898" t="s">
        <v>1279</v>
      </c>
      <c r="D898" t="s">
        <v>1286</v>
      </c>
      <c r="E898">
        <f t="shared" ca="1" si="50"/>
        <v>0</v>
      </c>
    </row>
    <row r="899" spans="1:5">
      <c r="A899" t="str">
        <f t="shared" si="48"/>
        <v>02</v>
      </c>
      <c r="B899" t="str">
        <f t="shared" si="49"/>
        <v>W</v>
      </c>
      <c r="C899" t="s">
        <v>1279</v>
      </c>
      <c r="D899" t="s">
        <v>1287</v>
      </c>
      <c r="E899">
        <f t="shared" ca="1" si="50"/>
        <v>0</v>
      </c>
    </row>
    <row r="900" spans="1:5">
      <c r="A900" t="str">
        <f t="shared" si="48"/>
        <v>08</v>
      </c>
      <c r="B900" t="str">
        <f t="shared" si="49"/>
        <v>W</v>
      </c>
      <c r="C900" t="s">
        <v>1279</v>
      </c>
      <c r="D900" t="s">
        <v>1288</v>
      </c>
      <c r="E900">
        <f t="shared" ca="1" si="50"/>
        <v>0</v>
      </c>
    </row>
    <row r="901" spans="1:5">
      <c r="A901" t="str">
        <f t="shared" si="48"/>
        <v>09</v>
      </c>
      <c r="B901" t="str">
        <f t="shared" si="49"/>
        <v>W</v>
      </c>
      <c r="C901" t="s">
        <v>1279</v>
      </c>
      <c r="D901" t="s">
        <v>1289</v>
      </c>
      <c r="E901">
        <f t="shared" ca="1" si="50"/>
        <v>0</v>
      </c>
    </row>
    <row r="902" spans="1:5">
      <c r="A902" t="str">
        <f t="shared" si="48"/>
        <v>10</v>
      </c>
      <c r="B902" t="str">
        <f t="shared" si="49"/>
        <v>W</v>
      </c>
      <c r="C902" t="s">
        <v>1279</v>
      </c>
      <c r="D902" t="s">
        <v>1290</v>
      </c>
      <c r="E902">
        <f t="shared" ca="1" si="50"/>
        <v>0</v>
      </c>
    </row>
    <row r="903" spans="1:5">
      <c r="A903" t="str">
        <f t="shared" si="48"/>
        <v>12</v>
      </c>
      <c r="B903" t="str">
        <f t="shared" si="49"/>
        <v>W</v>
      </c>
      <c r="C903" t="s">
        <v>1279</v>
      </c>
      <c r="D903" t="s">
        <v>1291</v>
      </c>
      <c r="E903">
        <f t="shared" ca="1" si="50"/>
        <v>0</v>
      </c>
    </row>
    <row r="904" spans="1:5">
      <c r="A904" t="str">
        <f t="shared" si="48"/>
        <v>13</v>
      </c>
      <c r="B904" t="str">
        <f t="shared" si="49"/>
        <v>W</v>
      </c>
      <c r="C904" t="s">
        <v>1279</v>
      </c>
      <c r="D904" t="s">
        <v>1292</v>
      </c>
      <c r="E904">
        <f t="shared" ca="1" si="50"/>
        <v>0</v>
      </c>
    </row>
    <row r="905" spans="1:5">
      <c r="A905" t="str">
        <f t="shared" si="48"/>
        <v>01</v>
      </c>
      <c r="B905" t="str">
        <f t="shared" si="49"/>
        <v>W</v>
      </c>
      <c r="C905" t="s">
        <v>1293</v>
      </c>
      <c r="D905" t="s">
        <v>1294</v>
      </c>
      <c r="E905">
        <f t="shared" ca="1" si="50"/>
        <v>0</v>
      </c>
    </row>
    <row r="906" spans="1:5">
      <c r="A906" t="str">
        <f t="shared" si="48"/>
        <v>03</v>
      </c>
      <c r="B906" t="str">
        <f t="shared" si="49"/>
        <v>W</v>
      </c>
      <c r="C906" t="s">
        <v>1293</v>
      </c>
      <c r="D906" t="s">
        <v>1295</v>
      </c>
      <c r="E906">
        <f t="shared" ca="1" si="50"/>
        <v>0</v>
      </c>
    </row>
    <row r="907" spans="1:5">
      <c r="A907" t="str">
        <f t="shared" si="48"/>
        <v>04</v>
      </c>
      <c r="B907" t="str">
        <f t="shared" si="49"/>
        <v>W</v>
      </c>
      <c r="C907" t="s">
        <v>1293</v>
      </c>
      <c r="D907" t="s">
        <v>1296</v>
      </c>
      <c r="E907">
        <f t="shared" ca="1" si="50"/>
        <v>0</v>
      </c>
    </row>
    <row r="908" spans="1:5">
      <c r="A908" t="str">
        <f t="shared" si="48"/>
        <v>05</v>
      </c>
      <c r="B908" t="str">
        <f t="shared" si="49"/>
        <v>W</v>
      </c>
      <c r="C908" t="s">
        <v>1293</v>
      </c>
      <c r="D908" t="s">
        <v>1297</v>
      </c>
      <c r="E908">
        <f t="shared" ca="1" si="50"/>
        <v>0</v>
      </c>
    </row>
    <row r="909" spans="1:5">
      <c r="A909" t="str">
        <f t="shared" si="48"/>
        <v>06</v>
      </c>
      <c r="B909" t="str">
        <f t="shared" si="49"/>
        <v>W</v>
      </c>
      <c r="C909" t="s">
        <v>1293</v>
      </c>
      <c r="D909" t="s">
        <v>1298</v>
      </c>
      <c r="E909">
        <f t="shared" ca="1" si="50"/>
        <v>0</v>
      </c>
    </row>
    <row r="910" spans="1:5">
      <c r="A910" t="str">
        <f t="shared" si="48"/>
        <v>07</v>
      </c>
      <c r="B910" t="str">
        <f t="shared" si="49"/>
        <v>W</v>
      </c>
      <c r="C910" t="s">
        <v>1293</v>
      </c>
      <c r="D910" t="s">
        <v>1299</v>
      </c>
      <c r="E910">
        <f t="shared" ca="1" si="50"/>
        <v>0</v>
      </c>
    </row>
    <row r="911" spans="1:5">
      <c r="A911" t="str">
        <f t="shared" si="48"/>
        <v>11</v>
      </c>
      <c r="B911" t="str">
        <f t="shared" si="49"/>
        <v>W</v>
      </c>
      <c r="C911" t="s">
        <v>1293</v>
      </c>
      <c r="D911" t="s">
        <v>1300</v>
      </c>
      <c r="E911">
        <f t="shared" ca="1" si="50"/>
        <v>0</v>
      </c>
    </row>
    <row r="912" spans="1:5">
      <c r="A912" t="str">
        <f t="shared" si="48"/>
        <v>02</v>
      </c>
      <c r="B912" t="str">
        <f t="shared" si="49"/>
        <v>W</v>
      </c>
      <c r="C912" t="s">
        <v>1293</v>
      </c>
      <c r="D912" t="s">
        <v>1301</v>
      </c>
      <c r="E912">
        <f t="shared" ca="1" si="50"/>
        <v>0</v>
      </c>
    </row>
    <row r="913" spans="1:5">
      <c r="A913" t="str">
        <f t="shared" si="48"/>
        <v>08</v>
      </c>
      <c r="B913" t="str">
        <f t="shared" si="49"/>
        <v>W</v>
      </c>
      <c r="C913" t="s">
        <v>1293</v>
      </c>
      <c r="D913" t="s">
        <v>1302</v>
      </c>
      <c r="E913">
        <f t="shared" ca="1" si="50"/>
        <v>0</v>
      </c>
    </row>
    <row r="914" spans="1:5">
      <c r="A914" t="str">
        <f t="shared" si="48"/>
        <v>09</v>
      </c>
      <c r="B914" t="str">
        <f t="shared" si="49"/>
        <v>W</v>
      </c>
      <c r="C914" t="s">
        <v>1293</v>
      </c>
      <c r="D914" t="s">
        <v>1303</v>
      </c>
      <c r="E914">
        <f t="shared" ca="1" si="50"/>
        <v>0</v>
      </c>
    </row>
    <row r="915" spans="1:5">
      <c r="A915" t="str">
        <f t="shared" si="48"/>
        <v>10</v>
      </c>
      <c r="B915" t="str">
        <f t="shared" si="49"/>
        <v>W</v>
      </c>
      <c r="C915" t="s">
        <v>1293</v>
      </c>
      <c r="D915" t="s">
        <v>1304</v>
      </c>
      <c r="E915">
        <f t="shared" ca="1" si="50"/>
        <v>0</v>
      </c>
    </row>
    <row r="916" spans="1:5">
      <c r="A916" t="str">
        <f t="shared" si="48"/>
        <v>12</v>
      </c>
      <c r="B916" t="str">
        <f t="shared" si="49"/>
        <v>W</v>
      </c>
      <c r="C916" t="s">
        <v>1293</v>
      </c>
      <c r="D916" t="s">
        <v>1305</v>
      </c>
      <c r="E916">
        <f t="shared" ca="1" si="50"/>
        <v>0</v>
      </c>
    </row>
    <row r="917" spans="1:5">
      <c r="A917" t="str">
        <f t="shared" si="48"/>
        <v>13</v>
      </c>
      <c r="B917" t="str">
        <f t="shared" si="49"/>
        <v>W</v>
      </c>
      <c r="C917" t="s">
        <v>1293</v>
      </c>
      <c r="D917" t="s">
        <v>1306</v>
      </c>
      <c r="E917">
        <f t="shared" ca="1" si="50"/>
        <v>0</v>
      </c>
    </row>
    <row r="918" spans="1:5">
      <c r="A918" t="str">
        <f t="shared" si="48"/>
        <v>01</v>
      </c>
      <c r="B918" t="str">
        <f t="shared" si="49"/>
        <v>W</v>
      </c>
      <c r="C918" t="s">
        <v>322</v>
      </c>
      <c r="D918" t="s">
        <v>1307</v>
      </c>
      <c r="E918">
        <f t="shared" ca="1" si="50"/>
        <v>0</v>
      </c>
    </row>
    <row r="919" spans="1:5">
      <c r="A919" t="str">
        <f t="shared" si="48"/>
        <v>03</v>
      </c>
      <c r="B919" t="str">
        <f t="shared" si="49"/>
        <v>W</v>
      </c>
      <c r="C919" t="s">
        <v>322</v>
      </c>
      <c r="D919" t="s">
        <v>1308</v>
      </c>
      <c r="E919">
        <f t="shared" ca="1" si="50"/>
        <v>0</v>
      </c>
    </row>
    <row r="920" spans="1:5">
      <c r="A920" t="str">
        <f t="shared" si="48"/>
        <v>04</v>
      </c>
      <c r="B920" t="str">
        <f t="shared" si="49"/>
        <v>W</v>
      </c>
      <c r="C920" t="s">
        <v>322</v>
      </c>
      <c r="D920" t="s">
        <v>1309</v>
      </c>
      <c r="E920">
        <f t="shared" ca="1" si="50"/>
        <v>0</v>
      </c>
    </row>
    <row r="921" spans="1:5">
      <c r="A921" t="str">
        <f t="shared" si="48"/>
        <v>05</v>
      </c>
      <c r="B921" t="str">
        <f t="shared" si="49"/>
        <v>W</v>
      </c>
      <c r="C921" t="s">
        <v>322</v>
      </c>
      <c r="D921" t="s">
        <v>1310</v>
      </c>
      <c r="E921">
        <f t="shared" ca="1" si="50"/>
        <v>0</v>
      </c>
    </row>
    <row r="922" spans="1:5">
      <c r="A922" t="str">
        <f t="shared" si="48"/>
        <v>06</v>
      </c>
      <c r="B922" t="str">
        <f t="shared" si="49"/>
        <v>W</v>
      </c>
      <c r="C922" t="s">
        <v>322</v>
      </c>
      <c r="D922" t="s">
        <v>1311</v>
      </c>
      <c r="E922">
        <f t="shared" ca="1" si="50"/>
        <v>0</v>
      </c>
    </row>
    <row r="923" spans="1:5">
      <c r="A923" t="str">
        <f t="shared" si="48"/>
        <v>07</v>
      </c>
      <c r="B923" t="str">
        <f t="shared" si="49"/>
        <v>W</v>
      </c>
      <c r="C923" t="s">
        <v>322</v>
      </c>
      <c r="D923" t="s">
        <v>1312</v>
      </c>
      <c r="E923">
        <f t="shared" ca="1" si="50"/>
        <v>0</v>
      </c>
    </row>
    <row r="924" spans="1:5">
      <c r="A924" t="str">
        <f t="shared" si="48"/>
        <v>11</v>
      </c>
      <c r="B924" t="str">
        <f t="shared" si="49"/>
        <v>W</v>
      </c>
      <c r="C924" t="s">
        <v>322</v>
      </c>
      <c r="D924" t="s">
        <v>1313</v>
      </c>
      <c r="E924">
        <f t="shared" ca="1" si="50"/>
        <v>0</v>
      </c>
    </row>
    <row r="925" spans="1:5">
      <c r="A925" t="str">
        <f t="shared" si="48"/>
        <v>02</v>
      </c>
      <c r="B925" t="str">
        <f t="shared" si="49"/>
        <v>W</v>
      </c>
      <c r="C925" t="s">
        <v>322</v>
      </c>
      <c r="D925" t="s">
        <v>1314</v>
      </c>
      <c r="E925">
        <f t="shared" ca="1" si="50"/>
        <v>0</v>
      </c>
    </row>
    <row r="926" spans="1:5">
      <c r="A926" t="str">
        <f t="shared" si="48"/>
        <v>08</v>
      </c>
      <c r="B926" t="str">
        <f t="shared" si="49"/>
        <v>W</v>
      </c>
      <c r="C926" t="s">
        <v>322</v>
      </c>
      <c r="D926" t="s">
        <v>1315</v>
      </c>
      <c r="E926">
        <f t="shared" ca="1" si="50"/>
        <v>0</v>
      </c>
    </row>
    <row r="927" spans="1:5">
      <c r="A927" t="str">
        <f t="shared" si="48"/>
        <v>09</v>
      </c>
      <c r="B927" t="str">
        <f t="shared" si="49"/>
        <v>W</v>
      </c>
      <c r="C927" t="s">
        <v>322</v>
      </c>
      <c r="D927" t="s">
        <v>1316</v>
      </c>
      <c r="E927">
        <f t="shared" ca="1" si="50"/>
        <v>0</v>
      </c>
    </row>
    <row r="928" spans="1:5">
      <c r="A928" t="str">
        <f t="shared" si="48"/>
        <v>10</v>
      </c>
      <c r="B928" t="str">
        <f t="shared" si="49"/>
        <v>W</v>
      </c>
      <c r="C928" t="s">
        <v>322</v>
      </c>
      <c r="D928" t="s">
        <v>1317</v>
      </c>
      <c r="E928">
        <f t="shared" ca="1" si="50"/>
        <v>0</v>
      </c>
    </row>
    <row r="929" spans="1:5">
      <c r="A929" t="str">
        <f t="shared" si="48"/>
        <v>12</v>
      </c>
      <c r="B929" t="str">
        <f t="shared" si="49"/>
        <v>W</v>
      </c>
      <c r="C929" t="s">
        <v>322</v>
      </c>
      <c r="D929" t="s">
        <v>1318</v>
      </c>
      <c r="E929">
        <f t="shared" ca="1" si="50"/>
        <v>0</v>
      </c>
    </row>
    <row r="930" spans="1:5">
      <c r="A930" t="str">
        <f t="shared" si="48"/>
        <v>13</v>
      </c>
      <c r="B930" t="str">
        <f t="shared" si="49"/>
        <v>W</v>
      </c>
      <c r="C930" t="s">
        <v>322</v>
      </c>
      <c r="D930" t="s">
        <v>1319</v>
      </c>
      <c r="E930">
        <f t="shared" ca="1" si="50"/>
        <v>0</v>
      </c>
    </row>
    <row r="931" spans="1:5">
      <c r="A931" t="str">
        <f t="shared" si="48"/>
        <v>01</v>
      </c>
      <c r="B931" t="str">
        <f t="shared" si="49"/>
        <v>W</v>
      </c>
      <c r="C931" t="s">
        <v>325</v>
      </c>
      <c r="D931" t="s">
        <v>1320</v>
      </c>
      <c r="E931">
        <f t="shared" ca="1" si="50"/>
        <v>0</v>
      </c>
    </row>
    <row r="932" spans="1:5">
      <c r="A932" t="str">
        <f t="shared" si="48"/>
        <v>03</v>
      </c>
      <c r="B932" t="str">
        <f t="shared" si="49"/>
        <v>W</v>
      </c>
      <c r="C932" t="s">
        <v>325</v>
      </c>
      <c r="D932" t="s">
        <v>1321</v>
      </c>
      <c r="E932">
        <f t="shared" ca="1" si="50"/>
        <v>0</v>
      </c>
    </row>
    <row r="933" spans="1:5">
      <c r="A933" t="str">
        <f t="shared" si="48"/>
        <v>04</v>
      </c>
      <c r="B933" t="str">
        <f t="shared" si="49"/>
        <v>W</v>
      </c>
      <c r="C933" t="s">
        <v>325</v>
      </c>
      <c r="D933" t="s">
        <v>1322</v>
      </c>
      <c r="E933">
        <f t="shared" ca="1" si="50"/>
        <v>0</v>
      </c>
    </row>
    <row r="934" spans="1:5">
      <c r="A934" t="str">
        <f t="shared" si="48"/>
        <v>05</v>
      </c>
      <c r="B934" t="str">
        <f t="shared" si="49"/>
        <v>W</v>
      </c>
      <c r="C934" t="s">
        <v>325</v>
      </c>
      <c r="D934" t="s">
        <v>1323</v>
      </c>
      <c r="E934">
        <f t="shared" ca="1" si="50"/>
        <v>0</v>
      </c>
    </row>
    <row r="935" spans="1:5">
      <c r="A935" t="str">
        <f t="shared" si="48"/>
        <v>06</v>
      </c>
      <c r="B935" t="str">
        <f t="shared" si="49"/>
        <v>W</v>
      </c>
      <c r="C935" t="s">
        <v>325</v>
      </c>
      <c r="D935" t="s">
        <v>1324</v>
      </c>
      <c r="E935">
        <f t="shared" ca="1" si="50"/>
        <v>0</v>
      </c>
    </row>
    <row r="936" spans="1:5">
      <c r="A936" t="str">
        <f t="shared" si="48"/>
        <v>07</v>
      </c>
      <c r="B936" t="str">
        <f t="shared" si="49"/>
        <v>W</v>
      </c>
      <c r="C936" t="s">
        <v>325</v>
      </c>
      <c r="D936" t="s">
        <v>1325</v>
      </c>
      <c r="E936">
        <f t="shared" ca="1" si="50"/>
        <v>0</v>
      </c>
    </row>
    <row r="937" spans="1:5">
      <c r="A937" t="str">
        <f t="shared" si="48"/>
        <v>11</v>
      </c>
      <c r="B937" t="str">
        <f t="shared" si="49"/>
        <v>W</v>
      </c>
      <c r="C937" t="s">
        <v>325</v>
      </c>
      <c r="D937" t="s">
        <v>1326</v>
      </c>
      <c r="E937">
        <f t="shared" ca="1" si="50"/>
        <v>0</v>
      </c>
    </row>
    <row r="938" spans="1:5">
      <c r="A938" t="str">
        <f t="shared" si="48"/>
        <v>02</v>
      </c>
      <c r="B938" t="str">
        <f t="shared" si="49"/>
        <v>W</v>
      </c>
      <c r="C938" t="s">
        <v>325</v>
      </c>
      <c r="D938" t="s">
        <v>1327</v>
      </c>
      <c r="E938">
        <f t="shared" ca="1" si="50"/>
        <v>0</v>
      </c>
    </row>
    <row r="939" spans="1:5">
      <c r="A939" t="str">
        <f t="shared" si="48"/>
        <v>08</v>
      </c>
      <c r="B939" t="str">
        <f t="shared" si="49"/>
        <v>W</v>
      </c>
      <c r="C939" t="s">
        <v>325</v>
      </c>
      <c r="D939" t="s">
        <v>1328</v>
      </c>
      <c r="E939">
        <f t="shared" ca="1" si="50"/>
        <v>0</v>
      </c>
    </row>
    <row r="940" spans="1:5">
      <c r="A940" t="str">
        <f t="shared" ref="A940:A1003" si="51">MID(D940,LEN(C940)+2,LEN(D940)-LEN(C940))</f>
        <v>09</v>
      </c>
      <c r="B940" t="str">
        <f t="shared" ref="B940:B1003" si="52">IF(IFERROR(FIND("W",D940,1),0)&lt;&gt;0,"W",0)</f>
        <v>W</v>
      </c>
      <c r="C940" t="s">
        <v>325</v>
      </c>
      <c r="D940" t="s">
        <v>1329</v>
      </c>
      <c r="E940">
        <f t="shared" ca="1" si="50"/>
        <v>0</v>
      </c>
    </row>
    <row r="941" spans="1:5">
      <c r="A941" t="str">
        <f t="shared" si="51"/>
        <v>10</v>
      </c>
      <c r="B941" t="str">
        <f t="shared" si="52"/>
        <v>W</v>
      </c>
      <c r="C941" t="s">
        <v>325</v>
      </c>
      <c r="D941" t="s">
        <v>1330</v>
      </c>
      <c r="E941">
        <f t="shared" ca="1" si="50"/>
        <v>0</v>
      </c>
    </row>
    <row r="942" spans="1:5">
      <c r="A942" t="str">
        <f t="shared" si="51"/>
        <v>12</v>
      </c>
      <c r="B942" t="str">
        <f t="shared" si="52"/>
        <v>W</v>
      </c>
      <c r="C942" t="s">
        <v>325</v>
      </c>
      <c r="D942" t="s">
        <v>1331</v>
      </c>
      <c r="E942">
        <f t="shared" ca="1" si="50"/>
        <v>0</v>
      </c>
    </row>
    <row r="943" spans="1:5">
      <c r="A943" t="str">
        <f t="shared" si="51"/>
        <v>13</v>
      </c>
      <c r="B943" t="str">
        <f t="shared" si="52"/>
        <v>W</v>
      </c>
      <c r="C943" t="s">
        <v>325</v>
      </c>
      <c r="D943" t="s">
        <v>1332</v>
      </c>
      <c r="E943">
        <f t="shared" ca="1" si="50"/>
        <v>0</v>
      </c>
    </row>
    <row r="944" spans="1:5">
      <c r="A944" t="str">
        <f t="shared" si="51"/>
        <v>01</v>
      </c>
      <c r="B944" t="str">
        <f t="shared" si="52"/>
        <v>W</v>
      </c>
      <c r="C944" t="s">
        <v>328</v>
      </c>
      <c r="D944" t="s">
        <v>1333</v>
      </c>
      <c r="E944">
        <f t="shared" ca="1" si="50"/>
        <v>0</v>
      </c>
    </row>
    <row r="945" spans="1:5">
      <c r="A945" t="str">
        <f t="shared" si="51"/>
        <v>03</v>
      </c>
      <c r="B945" t="str">
        <f t="shared" si="52"/>
        <v>W</v>
      </c>
      <c r="C945" t="s">
        <v>328</v>
      </c>
      <c r="D945" t="s">
        <v>1334</v>
      </c>
      <c r="E945">
        <f t="shared" ca="1" si="50"/>
        <v>0</v>
      </c>
    </row>
    <row r="946" spans="1:5">
      <c r="A946" t="str">
        <f t="shared" si="51"/>
        <v>04</v>
      </c>
      <c r="B946" t="str">
        <f t="shared" si="52"/>
        <v>W</v>
      </c>
      <c r="C946" t="s">
        <v>328</v>
      </c>
      <c r="D946" t="s">
        <v>1335</v>
      </c>
      <c r="E946">
        <f t="shared" ca="1" si="50"/>
        <v>0</v>
      </c>
    </row>
    <row r="947" spans="1:5">
      <c r="A947" t="str">
        <f t="shared" si="51"/>
        <v>05</v>
      </c>
      <c r="B947" t="str">
        <f t="shared" si="52"/>
        <v>W</v>
      </c>
      <c r="C947" t="s">
        <v>328</v>
      </c>
      <c r="D947" t="s">
        <v>1336</v>
      </c>
      <c r="E947">
        <f t="shared" ca="1" si="50"/>
        <v>0</v>
      </c>
    </row>
    <row r="948" spans="1:5">
      <c r="A948" t="str">
        <f t="shared" si="51"/>
        <v>06</v>
      </c>
      <c r="B948" t="str">
        <f t="shared" si="52"/>
        <v>W</v>
      </c>
      <c r="C948" t="s">
        <v>328</v>
      </c>
      <c r="D948" t="s">
        <v>1337</v>
      </c>
      <c r="E948">
        <f t="shared" ca="1" si="50"/>
        <v>0</v>
      </c>
    </row>
    <row r="949" spans="1:5">
      <c r="A949" t="str">
        <f t="shared" si="51"/>
        <v>07</v>
      </c>
      <c r="B949" t="str">
        <f t="shared" si="52"/>
        <v>W</v>
      </c>
      <c r="C949" t="s">
        <v>328</v>
      </c>
      <c r="D949" t="s">
        <v>1338</v>
      </c>
      <c r="E949">
        <f t="shared" ca="1" si="50"/>
        <v>0</v>
      </c>
    </row>
    <row r="950" spans="1:5">
      <c r="A950" t="str">
        <f t="shared" si="51"/>
        <v>11</v>
      </c>
      <c r="B950" t="str">
        <f t="shared" si="52"/>
        <v>W</v>
      </c>
      <c r="C950" t="s">
        <v>328</v>
      </c>
      <c r="D950" t="s">
        <v>1339</v>
      </c>
      <c r="E950">
        <f t="shared" ca="1" si="50"/>
        <v>0</v>
      </c>
    </row>
    <row r="951" spans="1:5">
      <c r="A951" t="str">
        <f t="shared" si="51"/>
        <v>02</v>
      </c>
      <c r="B951" t="str">
        <f t="shared" si="52"/>
        <v>W</v>
      </c>
      <c r="C951" t="s">
        <v>328</v>
      </c>
      <c r="D951" t="s">
        <v>1340</v>
      </c>
      <c r="E951">
        <f t="shared" ca="1" si="50"/>
        <v>0</v>
      </c>
    </row>
    <row r="952" spans="1:5">
      <c r="A952" t="str">
        <f t="shared" si="51"/>
        <v>08</v>
      </c>
      <c r="B952" t="str">
        <f t="shared" si="52"/>
        <v>W</v>
      </c>
      <c r="C952" t="s">
        <v>328</v>
      </c>
      <c r="D952" t="s">
        <v>1341</v>
      </c>
      <c r="E952">
        <f t="shared" ca="1" si="50"/>
        <v>0</v>
      </c>
    </row>
    <row r="953" spans="1:5">
      <c r="A953" t="str">
        <f t="shared" si="51"/>
        <v>09</v>
      </c>
      <c r="B953" t="str">
        <f t="shared" si="52"/>
        <v>W</v>
      </c>
      <c r="C953" t="s">
        <v>328</v>
      </c>
      <c r="D953" t="s">
        <v>1342</v>
      </c>
      <c r="E953">
        <f t="shared" ca="1" si="50"/>
        <v>0</v>
      </c>
    </row>
    <row r="954" spans="1:5">
      <c r="A954" t="str">
        <f t="shared" si="51"/>
        <v>10</v>
      </c>
      <c r="B954" t="str">
        <f t="shared" si="52"/>
        <v>W</v>
      </c>
      <c r="C954" t="s">
        <v>328</v>
      </c>
      <c r="D954" t="s">
        <v>1343</v>
      </c>
      <c r="E954">
        <f t="shared" ca="1" si="50"/>
        <v>0</v>
      </c>
    </row>
    <row r="955" spans="1:5">
      <c r="A955" t="str">
        <f t="shared" si="51"/>
        <v>12</v>
      </c>
      <c r="B955" t="str">
        <f t="shared" si="52"/>
        <v>W</v>
      </c>
      <c r="C955" t="s">
        <v>328</v>
      </c>
      <c r="D955" t="s">
        <v>1344</v>
      </c>
      <c r="E955">
        <f t="shared" ca="1" si="50"/>
        <v>0</v>
      </c>
    </row>
    <row r="956" spans="1:5">
      <c r="A956" t="str">
        <f t="shared" si="51"/>
        <v>13</v>
      </c>
      <c r="B956" t="str">
        <f t="shared" si="52"/>
        <v>W</v>
      </c>
      <c r="C956" t="s">
        <v>328</v>
      </c>
      <c r="D956" t="s">
        <v>1345</v>
      </c>
      <c r="E956">
        <f t="shared" ca="1" si="50"/>
        <v>0</v>
      </c>
    </row>
    <row r="957" spans="1:5">
      <c r="A957" t="str">
        <f t="shared" si="51"/>
        <v>01</v>
      </c>
      <c r="B957" t="str">
        <f t="shared" si="52"/>
        <v>W</v>
      </c>
      <c r="C957" t="s">
        <v>331</v>
      </c>
      <c r="D957" t="s">
        <v>1346</v>
      </c>
      <c r="E957">
        <f t="shared" ca="1" si="50"/>
        <v>0</v>
      </c>
    </row>
    <row r="958" spans="1:5">
      <c r="A958" t="str">
        <f t="shared" si="51"/>
        <v>03</v>
      </c>
      <c r="B958" t="str">
        <f t="shared" si="52"/>
        <v>W</v>
      </c>
      <c r="C958" t="s">
        <v>331</v>
      </c>
      <c r="D958" t="s">
        <v>1347</v>
      </c>
      <c r="E958">
        <f t="shared" ca="1" si="50"/>
        <v>0</v>
      </c>
    </row>
    <row r="959" spans="1:5">
      <c r="A959" t="str">
        <f t="shared" si="51"/>
        <v>04</v>
      </c>
      <c r="B959" t="str">
        <f t="shared" si="52"/>
        <v>W</v>
      </c>
      <c r="C959" t="s">
        <v>331</v>
      </c>
      <c r="D959" t="s">
        <v>1348</v>
      </c>
      <c r="E959">
        <f t="shared" ca="1" si="50"/>
        <v>0</v>
      </c>
    </row>
    <row r="960" spans="1:5">
      <c r="A960" t="str">
        <f t="shared" si="51"/>
        <v>05</v>
      </c>
      <c r="B960" t="str">
        <f t="shared" si="52"/>
        <v>W</v>
      </c>
      <c r="C960" t="s">
        <v>331</v>
      </c>
      <c r="D960" t="s">
        <v>1349</v>
      </c>
      <c r="E960">
        <f t="shared" ca="1" si="50"/>
        <v>0</v>
      </c>
    </row>
    <row r="961" spans="1:5">
      <c r="A961" t="str">
        <f t="shared" si="51"/>
        <v>06</v>
      </c>
      <c r="B961" t="str">
        <f t="shared" si="52"/>
        <v>W</v>
      </c>
      <c r="C961" t="s">
        <v>331</v>
      </c>
      <c r="D961" t="s">
        <v>1350</v>
      </c>
      <c r="E961">
        <f t="shared" ref="E961:E1024" ca="1" si="53">IFERROR(IF(B961=0,VLOOKUP(C961,INDIRECT($G$4&amp;$H$4),MATCH($A961,INDIRECT($G$4&amp;$I$4),0),0),VLOOKUP(C961,INDIRECT($G$5&amp;$H$5),MATCH($A961,INDIRECT($G$5&amp;$I$5),0),FALSE)),0)</f>
        <v>0</v>
      </c>
    </row>
    <row r="962" spans="1:5">
      <c r="A962" t="str">
        <f t="shared" si="51"/>
        <v>07</v>
      </c>
      <c r="B962" t="str">
        <f t="shared" si="52"/>
        <v>W</v>
      </c>
      <c r="C962" t="s">
        <v>331</v>
      </c>
      <c r="D962" t="s">
        <v>1351</v>
      </c>
      <c r="E962">
        <f t="shared" ca="1" si="53"/>
        <v>0</v>
      </c>
    </row>
    <row r="963" spans="1:5">
      <c r="A963" t="str">
        <f t="shared" si="51"/>
        <v>11</v>
      </c>
      <c r="B963" t="str">
        <f t="shared" si="52"/>
        <v>W</v>
      </c>
      <c r="C963" t="s">
        <v>331</v>
      </c>
      <c r="D963" t="s">
        <v>1352</v>
      </c>
      <c r="E963">
        <f t="shared" ca="1" si="53"/>
        <v>0</v>
      </c>
    </row>
    <row r="964" spans="1:5">
      <c r="A964" t="str">
        <f t="shared" si="51"/>
        <v>02</v>
      </c>
      <c r="B964" t="str">
        <f t="shared" si="52"/>
        <v>W</v>
      </c>
      <c r="C964" t="s">
        <v>331</v>
      </c>
      <c r="D964" t="s">
        <v>1353</v>
      </c>
      <c r="E964">
        <f t="shared" ca="1" si="53"/>
        <v>0</v>
      </c>
    </row>
    <row r="965" spans="1:5">
      <c r="A965" t="str">
        <f t="shared" si="51"/>
        <v>08</v>
      </c>
      <c r="B965" t="str">
        <f t="shared" si="52"/>
        <v>W</v>
      </c>
      <c r="C965" t="s">
        <v>331</v>
      </c>
      <c r="D965" t="s">
        <v>1354</v>
      </c>
      <c r="E965">
        <f t="shared" ca="1" si="53"/>
        <v>0</v>
      </c>
    </row>
    <row r="966" spans="1:5">
      <c r="A966" t="str">
        <f t="shared" si="51"/>
        <v>09</v>
      </c>
      <c r="B966" t="str">
        <f t="shared" si="52"/>
        <v>W</v>
      </c>
      <c r="C966" t="s">
        <v>331</v>
      </c>
      <c r="D966" t="s">
        <v>1355</v>
      </c>
      <c r="E966">
        <f t="shared" ca="1" si="53"/>
        <v>0</v>
      </c>
    </row>
    <row r="967" spans="1:5">
      <c r="A967" t="str">
        <f t="shared" si="51"/>
        <v>10</v>
      </c>
      <c r="B967" t="str">
        <f t="shared" si="52"/>
        <v>W</v>
      </c>
      <c r="C967" t="s">
        <v>331</v>
      </c>
      <c r="D967" t="s">
        <v>1356</v>
      </c>
      <c r="E967">
        <f t="shared" ca="1" si="53"/>
        <v>0</v>
      </c>
    </row>
    <row r="968" spans="1:5">
      <c r="A968" t="str">
        <f t="shared" si="51"/>
        <v>12</v>
      </c>
      <c r="B968" t="str">
        <f t="shared" si="52"/>
        <v>W</v>
      </c>
      <c r="C968" t="s">
        <v>331</v>
      </c>
      <c r="D968" t="s">
        <v>1357</v>
      </c>
      <c r="E968">
        <f t="shared" ca="1" si="53"/>
        <v>0</v>
      </c>
    </row>
    <row r="969" spans="1:5">
      <c r="A969" t="str">
        <f t="shared" si="51"/>
        <v>13</v>
      </c>
      <c r="B969" t="str">
        <f t="shared" si="52"/>
        <v>W</v>
      </c>
      <c r="C969" t="s">
        <v>331</v>
      </c>
      <c r="D969" t="s">
        <v>1358</v>
      </c>
      <c r="E969">
        <f t="shared" ca="1" si="53"/>
        <v>0</v>
      </c>
    </row>
    <row r="970" spans="1:5">
      <c r="A970" t="str">
        <f t="shared" si="51"/>
        <v>01</v>
      </c>
      <c r="B970" t="str">
        <f t="shared" si="52"/>
        <v>W</v>
      </c>
      <c r="C970" t="s">
        <v>337</v>
      </c>
      <c r="D970" t="s">
        <v>1359</v>
      </c>
      <c r="E970">
        <f t="shared" ca="1" si="53"/>
        <v>0</v>
      </c>
    </row>
    <row r="971" spans="1:5">
      <c r="A971" t="str">
        <f t="shared" si="51"/>
        <v>03</v>
      </c>
      <c r="B971" t="str">
        <f t="shared" si="52"/>
        <v>W</v>
      </c>
      <c r="C971" t="s">
        <v>337</v>
      </c>
      <c r="D971" t="s">
        <v>1360</v>
      </c>
      <c r="E971">
        <f t="shared" ca="1" si="53"/>
        <v>0</v>
      </c>
    </row>
    <row r="972" spans="1:5">
      <c r="A972" t="str">
        <f t="shared" si="51"/>
        <v>04</v>
      </c>
      <c r="B972" t="str">
        <f t="shared" si="52"/>
        <v>W</v>
      </c>
      <c r="C972" t="s">
        <v>337</v>
      </c>
      <c r="D972" t="s">
        <v>1361</v>
      </c>
      <c r="E972">
        <f t="shared" ca="1" si="53"/>
        <v>0</v>
      </c>
    </row>
    <row r="973" spans="1:5">
      <c r="A973" t="str">
        <f t="shared" si="51"/>
        <v>05</v>
      </c>
      <c r="B973" t="str">
        <f t="shared" si="52"/>
        <v>W</v>
      </c>
      <c r="C973" t="s">
        <v>337</v>
      </c>
      <c r="D973" t="s">
        <v>1362</v>
      </c>
      <c r="E973">
        <f t="shared" ca="1" si="53"/>
        <v>0</v>
      </c>
    </row>
    <row r="974" spans="1:5">
      <c r="A974" t="str">
        <f t="shared" si="51"/>
        <v>06</v>
      </c>
      <c r="B974" t="str">
        <f t="shared" si="52"/>
        <v>W</v>
      </c>
      <c r="C974" t="s">
        <v>337</v>
      </c>
      <c r="D974" t="s">
        <v>1363</v>
      </c>
      <c r="E974">
        <f t="shared" ca="1" si="53"/>
        <v>0</v>
      </c>
    </row>
    <row r="975" spans="1:5">
      <c r="A975" t="str">
        <f t="shared" si="51"/>
        <v>07</v>
      </c>
      <c r="B975" t="str">
        <f t="shared" si="52"/>
        <v>W</v>
      </c>
      <c r="C975" t="s">
        <v>337</v>
      </c>
      <c r="D975" t="s">
        <v>1364</v>
      </c>
      <c r="E975">
        <f t="shared" ca="1" si="53"/>
        <v>0</v>
      </c>
    </row>
    <row r="976" spans="1:5">
      <c r="A976" t="str">
        <f t="shared" si="51"/>
        <v>11</v>
      </c>
      <c r="B976" t="str">
        <f t="shared" si="52"/>
        <v>W</v>
      </c>
      <c r="C976" t="s">
        <v>337</v>
      </c>
      <c r="D976" t="s">
        <v>1365</v>
      </c>
      <c r="E976">
        <f t="shared" ca="1" si="53"/>
        <v>0</v>
      </c>
    </row>
    <row r="977" spans="1:5">
      <c r="A977" t="str">
        <f t="shared" si="51"/>
        <v>02</v>
      </c>
      <c r="B977" t="str">
        <f t="shared" si="52"/>
        <v>W</v>
      </c>
      <c r="C977" t="s">
        <v>337</v>
      </c>
      <c r="D977" t="s">
        <v>1366</v>
      </c>
      <c r="E977">
        <f t="shared" ca="1" si="53"/>
        <v>0</v>
      </c>
    </row>
    <row r="978" spans="1:5">
      <c r="A978" t="str">
        <f t="shared" si="51"/>
        <v>08</v>
      </c>
      <c r="B978" t="str">
        <f t="shared" si="52"/>
        <v>W</v>
      </c>
      <c r="C978" t="s">
        <v>337</v>
      </c>
      <c r="D978" t="s">
        <v>1367</v>
      </c>
      <c r="E978">
        <f t="shared" ca="1" si="53"/>
        <v>0</v>
      </c>
    </row>
    <row r="979" spans="1:5">
      <c r="A979" t="str">
        <f t="shared" si="51"/>
        <v>09</v>
      </c>
      <c r="B979" t="str">
        <f t="shared" si="52"/>
        <v>W</v>
      </c>
      <c r="C979" t="s">
        <v>337</v>
      </c>
      <c r="D979" t="s">
        <v>1368</v>
      </c>
      <c r="E979">
        <f t="shared" ca="1" si="53"/>
        <v>0</v>
      </c>
    </row>
    <row r="980" spans="1:5">
      <c r="A980" t="str">
        <f t="shared" si="51"/>
        <v>10</v>
      </c>
      <c r="B980" t="str">
        <f t="shared" si="52"/>
        <v>W</v>
      </c>
      <c r="C980" t="s">
        <v>337</v>
      </c>
      <c r="D980" t="s">
        <v>1369</v>
      </c>
      <c r="E980">
        <f t="shared" ca="1" si="53"/>
        <v>0</v>
      </c>
    </row>
    <row r="981" spans="1:5">
      <c r="A981" t="str">
        <f t="shared" si="51"/>
        <v>12</v>
      </c>
      <c r="B981" t="str">
        <f t="shared" si="52"/>
        <v>W</v>
      </c>
      <c r="C981" t="s">
        <v>337</v>
      </c>
      <c r="D981" t="s">
        <v>1370</v>
      </c>
      <c r="E981">
        <f t="shared" ca="1" si="53"/>
        <v>0</v>
      </c>
    </row>
    <row r="982" spans="1:5">
      <c r="A982" t="str">
        <f t="shared" si="51"/>
        <v>13</v>
      </c>
      <c r="B982" t="str">
        <f t="shared" si="52"/>
        <v>W</v>
      </c>
      <c r="C982" t="s">
        <v>337</v>
      </c>
      <c r="D982" t="s">
        <v>1371</v>
      </c>
      <c r="E982">
        <f t="shared" ca="1" si="53"/>
        <v>0</v>
      </c>
    </row>
    <row r="983" spans="1:5">
      <c r="A983" t="str">
        <f t="shared" si="51"/>
        <v>01</v>
      </c>
      <c r="B983" t="str">
        <f t="shared" si="52"/>
        <v>W</v>
      </c>
      <c r="C983" t="s">
        <v>340</v>
      </c>
      <c r="D983" t="s">
        <v>1372</v>
      </c>
      <c r="E983">
        <f t="shared" ca="1" si="53"/>
        <v>0</v>
      </c>
    </row>
    <row r="984" spans="1:5">
      <c r="A984" t="str">
        <f t="shared" si="51"/>
        <v>03</v>
      </c>
      <c r="B984" t="str">
        <f t="shared" si="52"/>
        <v>W</v>
      </c>
      <c r="C984" t="s">
        <v>340</v>
      </c>
      <c r="D984" t="s">
        <v>1373</v>
      </c>
      <c r="E984">
        <f t="shared" ca="1" si="53"/>
        <v>0</v>
      </c>
    </row>
    <row r="985" spans="1:5">
      <c r="A985" t="str">
        <f t="shared" si="51"/>
        <v>04</v>
      </c>
      <c r="B985" t="str">
        <f t="shared" si="52"/>
        <v>W</v>
      </c>
      <c r="C985" t="s">
        <v>340</v>
      </c>
      <c r="D985" t="s">
        <v>1374</v>
      </c>
      <c r="E985">
        <f t="shared" ca="1" si="53"/>
        <v>0</v>
      </c>
    </row>
    <row r="986" spans="1:5">
      <c r="A986" t="str">
        <f t="shared" si="51"/>
        <v>05</v>
      </c>
      <c r="B986" t="str">
        <f t="shared" si="52"/>
        <v>W</v>
      </c>
      <c r="C986" t="s">
        <v>340</v>
      </c>
      <c r="D986" t="s">
        <v>1375</v>
      </c>
      <c r="E986">
        <f t="shared" ca="1" si="53"/>
        <v>0</v>
      </c>
    </row>
    <row r="987" spans="1:5">
      <c r="A987" t="str">
        <f t="shared" si="51"/>
        <v>06</v>
      </c>
      <c r="B987" t="str">
        <f t="shared" si="52"/>
        <v>W</v>
      </c>
      <c r="C987" t="s">
        <v>340</v>
      </c>
      <c r="D987" t="s">
        <v>1376</v>
      </c>
      <c r="E987">
        <f t="shared" ca="1" si="53"/>
        <v>0</v>
      </c>
    </row>
    <row r="988" spans="1:5">
      <c r="A988" t="str">
        <f t="shared" si="51"/>
        <v>07</v>
      </c>
      <c r="B988" t="str">
        <f t="shared" si="52"/>
        <v>W</v>
      </c>
      <c r="C988" t="s">
        <v>340</v>
      </c>
      <c r="D988" t="s">
        <v>1377</v>
      </c>
      <c r="E988">
        <f t="shared" ca="1" si="53"/>
        <v>0</v>
      </c>
    </row>
    <row r="989" spans="1:5">
      <c r="A989" t="str">
        <f t="shared" si="51"/>
        <v>11</v>
      </c>
      <c r="B989" t="str">
        <f t="shared" si="52"/>
        <v>W</v>
      </c>
      <c r="C989" t="s">
        <v>340</v>
      </c>
      <c r="D989" t="s">
        <v>1378</v>
      </c>
      <c r="E989">
        <f t="shared" ca="1" si="53"/>
        <v>0</v>
      </c>
    </row>
    <row r="990" spans="1:5">
      <c r="A990" t="str">
        <f t="shared" si="51"/>
        <v>02</v>
      </c>
      <c r="B990" t="str">
        <f t="shared" si="52"/>
        <v>W</v>
      </c>
      <c r="C990" t="s">
        <v>340</v>
      </c>
      <c r="D990" t="s">
        <v>1379</v>
      </c>
      <c r="E990">
        <f t="shared" ca="1" si="53"/>
        <v>0</v>
      </c>
    </row>
    <row r="991" spans="1:5">
      <c r="A991" t="str">
        <f t="shared" si="51"/>
        <v>08</v>
      </c>
      <c r="B991" t="str">
        <f t="shared" si="52"/>
        <v>W</v>
      </c>
      <c r="C991" t="s">
        <v>340</v>
      </c>
      <c r="D991" t="s">
        <v>1380</v>
      </c>
      <c r="E991">
        <f t="shared" ca="1" si="53"/>
        <v>0</v>
      </c>
    </row>
    <row r="992" spans="1:5">
      <c r="A992" t="str">
        <f t="shared" si="51"/>
        <v>09</v>
      </c>
      <c r="B992" t="str">
        <f t="shared" si="52"/>
        <v>W</v>
      </c>
      <c r="C992" t="s">
        <v>340</v>
      </c>
      <c r="D992" t="s">
        <v>1381</v>
      </c>
      <c r="E992">
        <f t="shared" ca="1" si="53"/>
        <v>0</v>
      </c>
    </row>
    <row r="993" spans="1:5">
      <c r="A993" t="str">
        <f t="shared" si="51"/>
        <v>10</v>
      </c>
      <c r="B993" t="str">
        <f t="shared" si="52"/>
        <v>W</v>
      </c>
      <c r="C993" t="s">
        <v>340</v>
      </c>
      <c r="D993" t="s">
        <v>1382</v>
      </c>
      <c r="E993">
        <f t="shared" ca="1" si="53"/>
        <v>0</v>
      </c>
    </row>
    <row r="994" spans="1:5">
      <c r="A994" t="str">
        <f t="shared" si="51"/>
        <v>12</v>
      </c>
      <c r="B994" t="str">
        <f t="shared" si="52"/>
        <v>W</v>
      </c>
      <c r="C994" t="s">
        <v>340</v>
      </c>
      <c r="D994" t="s">
        <v>1383</v>
      </c>
      <c r="E994">
        <f t="shared" ca="1" si="53"/>
        <v>0</v>
      </c>
    </row>
    <row r="995" spans="1:5">
      <c r="A995" t="str">
        <f t="shared" si="51"/>
        <v>13</v>
      </c>
      <c r="B995" t="str">
        <f t="shared" si="52"/>
        <v>W</v>
      </c>
      <c r="C995" t="s">
        <v>340</v>
      </c>
      <c r="D995" t="s">
        <v>1384</v>
      </c>
      <c r="E995">
        <f t="shared" ca="1" si="53"/>
        <v>0</v>
      </c>
    </row>
    <row r="996" spans="1:5">
      <c r="A996" t="str">
        <f t="shared" si="51"/>
        <v>01</v>
      </c>
      <c r="B996" t="str">
        <f t="shared" si="52"/>
        <v>W</v>
      </c>
      <c r="C996" t="s">
        <v>343</v>
      </c>
      <c r="D996" t="s">
        <v>1385</v>
      </c>
      <c r="E996">
        <f t="shared" ca="1" si="53"/>
        <v>0</v>
      </c>
    </row>
    <row r="997" spans="1:5">
      <c r="A997" t="str">
        <f t="shared" si="51"/>
        <v>03</v>
      </c>
      <c r="B997" t="str">
        <f t="shared" si="52"/>
        <v>W</v>
      </c>
      <c r="C997" t="s">
        <v>343</v>
      </c>
      <c r="D997" t="s">
        <v>1386</v>
      </c>
      <c r="E997">
        <f t="shared" ca="1" si="53"/>
        <v>0</v>
      </c>
    </row>
    <row r="998" spans="1:5">
      <c r="A998" t="str">
        <f t="shared" si="51"/>
        <v>04</v>
      </c>
      <c r="B998" t="str">
        <f t="shared" si="52"/>
        <v>W</v>
      </c>
      <c r="C998" t="s">
        <v>343</v>
      </c>
      <c r="D998" t="s">
        <v>1387</v>
      </c>
      <c r="E998">
        <f t="shared" ca="1" si="53"/>
        <v>0</v>
      </c>
    </row>
    <row r="999" spans="1:5">
      <c r="A999" t="str">
        <f t="shared" si="51"/>
        <v>05</v>
      </c>
      <c r="B999" t="str">
        <f t="shared" si="52"/>
        <v>W</v>
      </c>
      <c r="C999" t="s">
        <v>343</v>
      </c>
      <c r="D999" t="s">
        <v>1388</v>
      </c>
      <c r="E999">
        <f t="shared" ca="1" si="53"/>
        <v>0</v>
      </c>
    </row>
    <row r="1000" spans="1:5">
      <c r="A1000" t="str">
        <f t="shared" si="51"/>
        <v>06</v>
      </c>
      <c r="B1000" t="str">
        <f t="shared" si="52"/>
        <v>W</v>
      </c>
      <c r="C1000" t="s">
        <v>343</v>
      </c>
      <c r="D1000" t="s">
        <v>1389</v>
      </c>
      <c r="E1000">
        <f t="shared" ca="1" si="53"/>
        <v>0</v>
      </c>
    </row>
    <row r="1001" spans="1:5">
      <c r="A1001" t="str">
        <f t="shared" si="51"/>
        <v>07</v>
      </c>
      <c r="B1001" t="str">
        <f t="shared" si="52"/>
        <v>W</v>
      </c>
      <c r="C1001" t="s">
        <v>343</v>
      </c>
      <c r="D1001" t="s">
        <v>1390</v>
      </c>
      <c r="E1001">
        <f t="shared" ca="1" si="53"/>
        <v>0</v>
      </c>
    </row>
    <row r="1002" spans="1:5">
      <c r="A1002" t="str">
        <f t="shared" si="51"/>
        <v>11</v>
      </c>
      <c r="B1002" t="str">
        <f t="shared" si="52"/>
        <v>W</v>
      </c>
      <c r="C1002" t="s">
        <v>343</v>
      </c>
      <c r="D1002" t="s">
        <v>1391</v>
      </c>
      <c r="E1002">
        <f t="shared" ca="1" si="53"/>
        <v>0</v>
      </c>
    </row>
    <row r="1003" spans="1:5">
      <c r="A1003" t="str">
        <f t="shared" si="51"/>
        <v>02</v>
      </c>
      <c r="B1003" t="str">
        <f t="shared" si="52"/>
        <v>W</v>
      </c>
      <c r="C1003" t="s">
        <v>343</v>
      </c>
      <c r="D1003" t="s">
        <v>1392</v>
      </c>
      <c r="E1003">
        <f t="shared" ca="1" si="53"/>
        <v>0</v>
      </c>
    </row>
    <row r="1004" spans="1:5">
      <c r="A1004" t="str">
        <f t="shared" ref="A1004:A1067" si="54">MID(D1004,LEN(C1004)+2,LEN(D1004)-LEN(C1004))</f>
        <v>08</v>
      </c>
      <c r="B1004" t="str">
        <f t="shared" ref="B1004:B1067" si="55">IF(IFERROR(FIND("W",D1004,1),0)&lt;&gt;0,"W",0)</f>
        <v>W</v>
      </c>
      <c r="C1004" t="s">
        <v>343</v>
      </c>
      <c r="D1004" t="s">
        <v>1393</v>
      </c>
      <c r="E1004">
        <f t="shared" ca="1" si="53"/>
        <v>0</v>
      </c>
    </row>
    <row r="1005" spans="1:5">
      <c r="A1005" t="str">
        <f t="shared" si="54"/>
        <v>09</v>
      </c>
      <c r="B1005" t="str">
        <f t="shared" si="55"/>
        <v>W</v>
      </c>
      <c r="C1005" t="s">
        <v>343</v>
      </c>
      <c r="D1005" t="s">
        <v>1394</v>
      </c>
      <c r="E1005">
        <f t="shared" ca="1" si="53"/>
        <v>0</v>
      </c>
    </row>
    <row r="1006" spans="1:5">
      <c r="A1006" t="str">
        <f t="shared" si="54"/>
        <v>10</v>
      </c>
      <c r="B1006" t="str">
        <f t="shared" si="55"/>
        <v>W</v>
      </c>
      <c r="C1006" t="s">
        <v>343</v>
      </c>
      <c r="D1006" t="s">
        <v>1395</v>
      </c>
      <c r="E1006">
        <f t="shared" ca="1" si="53"/>
        <v>0</v>
      </c>
    </row>
    <row r="1007" spans="1:5">
      <c r="A1007" t="str">
        <f t="shared" si="54"/>
        <v>12</v>
      </c>
      <c r="B1007" t="str">
        <f t="shared" si="55"/>
        <v>W</v>
      </c>
      <c r="C1007" t="s">
        <v>343</v>
      </c>
      <c r="D1007" t="s">
        <v>1396</v>
      </c>
      <c r="E1007">
        <f t="shared" ca="1" si="53"/>
        <v>0</v>
      </c>
    </row>
    <row r="1008" spans="1:5">
      <c r="A1008" t="str">
        <f t="shared" si="54"/>
        <v>13</v>
      </c>
      <c r="B1008" t="str">
        <f t="shared" si="55"/>
        <v>W</v>
      </c>
      <c r="C1008" t="s">
        <v>343</v>
      </c>
      <c r="D1008" t="s">
        <v>1397</v>
      </c>
      <c r="E1008">
        <f t="shared" ca="1" si="53"/>
        <v>0</v>
      </c>
    </row>
    <row r="1009" spans="1:5">
      <c r="A1009" t="str">
        <f t="shared" si="54"/>
        <v>01</v>
      </c>
      <c r="B1009" t="str">
        <f t="shared" si="55"/>
        <v>W</v>
      </c>
      <c r="C1009" t="s">
        <v>346</v>
      </c>
      <c r="D1009" t="s">
        <v>1398</v>
      </c>
      <c r="E1009">
        <f t="shared" ca="1" si="53"/>
        <v>0</v>
      </c>
    </row>
    <row r="1010" spans="1:5">
      <c r="A1010" t="str">
        <f t="shared" si="54"/>
        <v>03</v>
      </c>
      <c r="B1010" t="str">
        <f t="shared" si="55"/>
        <v>W</v>
      </c>
      <c r="C1010" t="s">
        <v>346</v>
      </c>
      <c r="D1010" t="s">
        <v>1399</v>
      </c>
      <c r="E1010">
        <f t="shared" ca="1" si="53"/>
        <v>0</v>
      </c>
    </row>
    <row r="1011" spans="1:5">
      <c r="A1011" t="str">
        <f t="shared" si="54"/>
        <v>04</v>
      </c>
      <c r="B1011" t="str">
        <f t="shared" si="55"/>
        <v>W</v>
      </c>
      <c r="C1011" t="s">
        <v>346</v>
      </c>
      <c r="D1011" t="s">
        <v>1400</v>
      </c>
      <c r="E1011">
        <f t="shared" ca="1" si="53"/>
        <v>0</v>
      </c>
    </row>
    <row r="1012" spans="1:5">
      <c r="A1012" t="str">
        <f t="shared" si="54"/>
        <v>05</v>
      </c>
      <c r="B1012" t="str">
        <f t="shared" si="55"/>
        <v>W</v>
      </c>
      <c r="C1012" t="s">
        <v>346</v>
      </c>
      <c r="D1012" t="s">
        <v>1401</v>
      </c>
      <c r="E1012">
        <f t="shared" ca="1" si="53"/>
        <v>0</v>
      </c>
    </row>
    <row r="1013" spans="1:5">
      <c r="A1013" t="str">
        <f t="shared" si="54"/>
        <v>06</v>
      </c>
      <c r="B1013" t="str">
        <f t="shared" si="55"/>
        <v>W</v>
      </c>
      <c r="C1013" t="s">
        <v>346</v>
      </c>
      <c r="D1013" t="s">
        <v>1402</v>
      </c>
      <c r="E1013">
        <f t="shared" ca="1" si="53"/>
        <v>0</v>
      </c>
    </row>
    <row r="1014" spans="1:5">
      <c r="A1014" t="str">
        <f t="shared" si="54"/>
        <v>07</v>
      </c>
      <c r="B1014" t="str">
        <f t="shared" si="55"/>
        <v>W</v>
      </c>
      <c r="C1014" t="s">
        <v>346</v>
      </c>
      <c r="D1014" t="s">
        <v>1403</v>
      </c>
      <c r="E1014">
        <f t="shared" ca="1" si="53"/>
        <v>0</v>
      </c>
    </row>
    <row r="1015" spans="1:5">
      <c r="A1015" t="str">
        <f t="shared" si="54"/>
        <v>11</v>
      </c>
      <c r="B1015" t="str">
        <f t="shared" si="55"/>
        <v>W</v>
      </c>
      <c r="C1015" t="s">
        <v>346</v>
      </c>
      <c r="D1015" t="s">
        <v>1404</v>
      </c>
      <c r="E1015">
        <f t="shared" ca="1" si="53"/>
        <v>0</v>
      </c>
    </row>
    <row r="1016" spans="1:5">
      <c r="A1016" t="str">
        <f t="shared" si="54"/>
        <v>02</v>
      </c>
      <c r="B1016" t="str">
        <f t="shared" si="55"/>
        <v>W</v>
      </c>
      <c r="C1016" t="s">
        <v>346</v>
      </c>
      <c r="D1016" t="s">
        <v>1405</v>
      </c>
      <c r="E1016">
        <f t="shared" ca="1" si="53"/>
        <v>0</v>
      </c>
    </row>
    <row r="1017" spans="1:5">
      <c r="A1017" t="str">
        <f t="shared" si="54"/>
        <v>08</v>
      </c>
      <c r="B1017" t="str">
        <f t="shared" si="55"/>
        <v>W</v>
      </c>
      <c r="C1017" t="s">
        <v>346</v>
      </c>
      <c r="D1017" t="s">
        <v>1406</v>
      </c>
      <c r="E1017">
        <f t="shared" ca="1" si="53"/>
        <v>0</v>
      </c>
    </row>
    <row r="1018" spans="1:5">
      <c r="A1018" t="str">
        <f t="shared" si="54"/>
        <v>09</v>
      </c>
      <c r="B1018" t="str">
        <f t="shared" si="55"/>
        <v>W</v>
      </c>
      <c r="C1018" t="s">
        <v>346</v>
      </c>
      <c r="D1018" t="s">
        <v>1407</v>
      </c>
      <c r="E1018">
        <f t="shared" ca="1" si="53"/>
        <v>0</v>
      </c>
    </row>
    <row r="1019" spans="1:5">
      <c r="A1019" t="str">
        <f t="shared" si="54"/>
        <v>10</v>
      </c>
      <c r="B1019" t="str">
        <f t="shared" si="55"/>
        <v>W</v>
      </c>
      <c r="C1019" t="s">
        <v>346</v>
      </c>
      <c r="D1019" t="s">
        <v>1408</v>
      </c>
      <c r="E1019">
        <f t="shared" ca="1" si="53"/>
        <v>0</v>
      </c>
    </row>
    <row r="1020" spans="1:5">
      <c r="A1020" t="str">
        <f t="shared" si="54"/>
        <v>12</v>
      </c>
      <c r="B1020" t="str">
        <f t="shared" si="55"/>
        <v>W</v>
      </c>
      <c r="C1020" t="s">
        <v>346</v>
      </c>
      <c r="D1020" t="s">
        <v>1409</v>
      </c>
      <c r="E1020">
        <f t="shared" ca="1" si="53"/>
        <v>0</v>
      </c>
    </row>
    <row r="1021" spans="1:5">
      <c r="A1021" t="str">
        <f t="shared" si="54"/>
        <v>13</v>
      </c>
      <c r="B1021" t="str">
        <f t="shared" si="55"/>
        <v>W</v>
      </c>
      <c r="C1021" t="s">
        <v>346</v>
      </c>
      <c r="D1021" t="s">
        <v>1410</v>
      </c>
      <c r="E1021">
        <f t="shared" ca="1" si="53"/>
        <v>0</v>
      </c>
    </row>
    <row r="1022" spans="1:5">
      <c r="A1022" t="str">
        <f t="shared" si="54"/>
        <v>01</v>
      </c>
      <c r="B1022" t="str">
        <f t="shared" si="55"/>
        <v>W</v>
      </c>
      <c r="C1022" t="s">
        <v>349</v>
      </c>
      <c r="D1022" t="s">
        <v>1411</v>
      </c>
      <c r="E1022">
        <f t="shared" ca="1" si="53"/>
        <v>0</v>
      </c>
    </row>
    <row r="1023" spans="1:5">
      <c r="A1023" t="str">
        <f t="shared" si="54"/>
        <v>03</v>
      </c>
      <c r="B1023" t="str">
        <f t="shared" si="55"/>
        <v>W</v>
      </c>
      <c r="C1023" t="s">
        <v>349</v>
      </c>
      <c r="D1023" t="s">
        <v>1412</v>
      </c>
      <c r="E1023">
        <f t="shared" ca="1" si="53"/>
        <v>0</v>
      </c>
    </row>
    <row r="1024" spans="1:5">
      <c r="A1024" t="str">
        <f t="shared" si="54"/>
        <v>04</v>
      </c>
      <c r="B1024" t="str">
        <f t="shared" si="55"/>
        <v>W</v>
      </c>
      <c r="C1024" t="s">
        <v>349</v>
      </c>
      <c r="D1024" t="s">
        <v>1413</v>
      </c>
      <c r="E1024">
        <f t="shared" ca="1" si="53"/>
        <v>0</v>
      </c>
    </row>
    <row r="1025" spans="1:5">
      <c r="A1025" t="str">
        <f t="shared" si="54"/>
        <v>05</v>
      </c>
      <c r="B1025" t="str">
        <f t="shared" si="55"/>
        <v>W</v>
      </c>
      <c r="C1025" t="s">
        <v>349</v>
      </c>
      <c r="D1025" t="s">
        <v>1414</v>
      </c>
      <c r="E1025">
        <f t="shared" ref="E1025:E1086" ca="1" si="56">IFERROR(IF(B1025=0,VLOOKUP(C1025,INDIRECT($G$4&amp;$H$4),MATCH($A1025,INDIRECT($G$4&amp;$I$4),0),0),VLOOKUP(C1025,INDIRECT($G$5&amp;$H$5),MATCH($A1025,INDIRECT($G$5&amp;$I$5),0),FALSE)),0)</f>
        <v>0</v>
      </c>
    </row>
    <row r="1026" spans="1:5">
      <c r="A1026" t="str">
        <f t="shared" si="54"/>
        <v>06</v>
      </c>
      <c r="B1026" t="str">
        <f t="shared" si="55"/>
        <v>W</v>
      </c>
      <c r="C1026" t="s">
        <v>349</v>
      </c>
      <c r="D1026" t="s">
        <v>1415</v>
      </c>
      <c r="E1026">
        <f t="shared" ca="1" si="56"/>
        <v>0</v>
      </c>
    </row>
    <row r="1027" spans="1:5">
      <c r="A1027" t="str">
        <f t="shared" si="54"/>
        <v>07</v>
      </c>
      <c r="B1027" t="str">
        <f t="shared" si="55"/>
        <v>W</v>
      </c>
      <c r="C1027" t="s">
        <v>349</v>
      </c>
      <c r="D1027" t="s">
        <v>1416</v>
      </c>
      <c r="E1027">
        <f t="shared" ca="1" si="56"/>
        <v>0</v>
      </c>
    </row>
    <row r="1028" spans="1:5">
      <c r="A1028" t="str">
        <f t="shared" si="54"/>
        <v>11</v>
      </c>
      <c r="B1028" t="str">
        <f t="shared" si="55"/>
        <v>W</v>
      </c>
      <c r="C1028" t="s">
        <v>349</v>
      </c>
      <c r="D1028" t="s">
        <v>1417</v>
      </c>
      <c r="E1028">
        <f t="shared" ca="1" si="56"/>
        <v>0</v>
      </c>
    </row>
    <row r="1029" spans="1:5">
      <c r="A1029" t="str">
        <f t="shared" si="54"/>
        <v>02</v>
      </c>
      <c r="B1029" t="str">
        <f t="shared" si="55"/>
        <v>W</v>
      </c>
      <c r="C1029" t="s">
        <v>349</v>
      </c>
      <c r="D1029" t="s">
        <v>1418</v>
      </c>
      <c r="E1029">
        <f t="shared" ca="1" si="56"/>
        <v>0</v>
      </c>
    </row>
    <row r="1030" spans="1:5">
      <c r="A1030" t="str">
        <f t="shared" si="54"/>
        <v>08</v>
      </c>
      <c r="B1030" t="str">
        <f t="shared" si="55"/>
        <v>W</v>
      </c>
      <c r="C1030" t="s">
        <v>349</v>
      </c>
      <c r="D1030" t="s">
        <v>1419</v>
      </c>
      <c r="E1030">
        <f t="shared" ca="1" si="56"/>
        <v>0</v>
      </c>
    </row>
    <row r="1031" spans="1:5">
      <c r="A1031" t="str">
        <f t="shared" si="54"/>
        <v>09</v>
      </c>
      <c r="B1031" t="str">
        <f t="shared" si="55"/>
        <v>W</v>
      </c>
      <c r="C1031" t="s">
        <v>349</v>
      </c>
      <c r="D1031" t="s">
        <v>1420</v>
      </c>
      <c r="E1031">
        <f t="shared" ca="1" si="56"/>
        <v>0</v>
      </c>
    </row>
    <row r="1032" spans="1:5">
      <c r="A1032" t="str">
        <f t="shared" si="54"/>
        <v>10</v>
      </c>
      <c r="B1032" t="str">
        <f t="shared" si="55"/>
        <v>W</v>
      </c>
      <c r="C1032" t="s">
        <v>349</v>
      </c>
      <c r="D1032" t="s">
        <v>1421</v>
      </c>
      <c r="E1032">
        <f t="shared" ca="1" si="56"/>
        <v>0</v>
      </c>
    </row>
    <row r="1033" spans="1:5">
      <c r="A1033" t="str">
        <f t="shared" si="54"/>
        <v>12</v>
      </c>
      <c r="B1033" t="str">
        <f t="shared" si="55"/>
        <v>W</v>
      </c>
      <c r="C1033" t="s">
        <v>349</v>
      </c>
      <c r="D1033" t="s">
        <v>1422</v>
      </c>
      <c r="E1033">
        <f t="shared" ca="1" si="56"/>
        <v>0</v>
      </c>
    </row>
    <row r="1034" spans="1:5">
      <c r="A1034" t="str">
        <f t="shared" si="54"/>
        <v>13</v>
      </c>
      <c r="B1034" t="str">
        <f t="shared" si="55"/>
        <v>W</v>
      </c>
      <c r="C1034" t="s">
        <v>349</v>
      </c>
      <c r="D1034" t="s">
        <v>1423</v>
      </c>
      <c r="E1034">
        <f t="shared" ca="1" si="56"/>
        <v>0</v>
      </c>
    </row>
    <row r="1035" spans="1:5">
      <c r="A1035" t="str">
        <f t="shared" si="54"/>
        <v>01</v>
      </c>
      <c r="B1035" t="str">
        <f t="shared" si="55"/>
        <v>W</v>
      </c>
      <c r="C1035" t="s">
        <v>355</v>
      </c>
      <c r="D1035" t="s">
        <v>1424</v>
      </c>
      <c r="E1035">
        <f t="shared" ca="1" si="56"/>
        <v>0</v>
      </c>
    </row>
    <row r="1036" spans="1:5">
      <c r="A1036" t="str">
        <f t="shared" si="54"/>
        <v>03</v>
      </c>
      <c r="B1036" t="str">
        <f t="shared" si="55"/>
        <v>W</v>
      </c>
      <c r="C1036" t="s">
        <v>355</v>
      </c>
      <c r="D1036" t="s">
        <v>1425</v>
      </c>
      <c r="E1036">
        <f t="shared" ca="1" si="56"/>
        <v>0</v>
      </c>
    </row>
    <row r="1037" spans="1:5">
      <c r="A1037" t="str">
        <f t="shared" si="54"/>
        <v>04</v>
      </c>
      <c r="B1037" t="str">
        <f t="shared" si="55"/>
        <v>W</v>
      </c>
      <c r="C1037" t="s">
        <v>355</v>
      </c>
      <c r="D1037" t="s">
        <v>1426</v>
      </c>
      <c r="E1037">
        <f t="shared" ca="1" si="56"/>
        <v>0</v>
      </c>
    </row>
    <row r="1038" spans="1:5">
      <c r="A1038" t="str">
        <f t="shared" si="54"/>
        <v>05</v>
      </c>
      <c r="B1038" t="str">
        <f t="shared" si="55"/>
        <v>W</v>
      </c>
      <c r="C1038" t="s">
        <v>355</v>
      </c>
      <c r="D1038" t="s">
        <v>1427</v>
      </c>
      <c r="E1038">
        <f t="shared" ca="1" si="56"/>
        <v>0</v>
      </c>
    </row>
    <row r="1039" spans="1:5">
      <c r="A1039" t="str">
        <f t="shared" si="54"/>
        <v>06</v>
      </c>
      <c r="B1039" t="str">
        <f t="shared" si="55"/>
        <v>W</v>
      </c>
      <c r="C1039" t="s">
        <v>355</v>
      </c>
      <c r="D1039" t="s">
        <v>1428</v>
      </c>
      <c r="E1039">
        <f t="shared" ca="1" si="56"/>
        <v>0</v>
      </c>
    </row>
    <row r="1040" spans="1:5">
      <c r="A1040" t="str">
        <f t="shared" si="54"/>
        <v>07</v>
      </c>
      <c r="B1040" t="str">
        <f t="shared" si="55"/>
        <v>W</v>
      </c>
      <c r="C1040" t="s">
        <v>355</v>
      </c>
      <c r="D1040" t="s">
        <v>1429</v>
      </c>
      <c r="E1040">
        <f t="shared" ca="1" si="56"/>
        <v>0</v>
      </c>
    </row>
    <row r="1041" spans="1:5">
      <c r="A1041" t="str">
        <f t="shared" si="54"/>
        <v>11</v>
      </c>
      <c r="B1041" t="str">
        <f t="shared" si="55"/>
        <v>W</v>
      </c>
      <c r="C1041" t="s">
        <v>355</v>
      </c>
      <c r="D1041" t="s">
        <v>1430</v>
      </c>
      <c r="E1041">
        <f t="shared" ca="1" si="56"/>
        <v>0</v>
      </c>
    </row>
    <row r="1042" spans="1:5">
      <c r="A1042" t="str">
        <f t="shared" si="54"/>
        <v>02</v>
      </c>
      <c r="B1042" t="str">
        <f t="shared" si="55"/>
        <v>W</v>
      </c>
      <c r="C1042" t="s">
        <v>355</v>
      </c>
      <c r="D1042" t="s">
        <v>1431</v>
      </c>
      <c r="E1042">
        <f t="shared" ca="1" si="56"/>
        <v>0</v>
      </c>
    </row>
    <row r="1043" spans="1:5">
      <c r="A1043" t="str">
        <f t="shared" si="54"/>
        <v>08</v>
      </c>
      <c r="B1043" t="str">
        <f t="shared" si="55"/>
        <v>W</v>
      </c>
      <c r="C1043" t="s">
        <v>355</v>
      </c>
      <c r="D1043" t="s">
        <v>1432</v>
      </c>
      <c r="E1043">
        <f t="shared" ca="1" si="56"/>
        <v>0</v>
      </c>
    </row>
    <row r="1044" spans="1:5">
      <c r="A1044" t="str">
        <f t="shared" si="54"/>
        <v>09</v>
      </c>
      <c r="B1044" t="str">
        <f t="shared" si="55"/>
        <v>W</v>
      </c>
      <c r="C1044" t="s">
        <v>355</v>
      </c>
      <c r="D1044" t="s">
        <v>1433</v>
      </c>
      <c r="E1044">
        <f t="shared" ca="1" si="56"/>
        <v>0</v>
      </c>
    </row>
    <row r="1045" spans="1:5">
      <c r="A1045" t="str">
        <f t="shared" si="54"/>
        <v>10</v>
      </c>
      <c r="B1045" t="str">
        <f t="shared" si="55"/>
        <v>W</v>
      </c>
      <c r="C1045" t="s">
        <v>355</v>
      </c>
      <c r="D1045" t="s">
        <v>1434</v>
      </c>
      <c r="E1045">
        <f t="shared" ca="1" si="56"/>
        <v>0</v>
      </c>
    </row>
    <row r="1046" spans="1:5">
      <c r="A1046" t="str">
        <f t="shared" si="54"/>
        <v>12</v>
      </c>
      <c r="B1046" t="str">
        <f t="shared" si="55"/>
        <v>W</v>
      </c>
      <c r="C1046" t="s">
        <v>355</v>
      </c>
      <c r="D1046" t="s">
        <v>1435</v>
      </c>
      <c r="E1046">
        <f t="shared" ca="1" si="56"/>
        <v>0</v>
      </c>
    </row>
    <row r="1047" spans="1:5">
      <c r="A1047" t="str">
        <f t="shared" si="54"/>
        <v>13</v>
      </c>
      <c r="B1047" t="str">
        <f t="shared" si="55"/>
        <v>W</v>
      </c>
      <c r="C1047" t="s">
        <v>355</v>
      </c>
      <c r="D1047" t="s">
        <v>1436</v>
      </c>
      <c r="E1047">
        <f t="shared" ca="1" si="56"/>
        <v>0</v>
      </c>
    </row>
    <row r="1048" spans="1:5">
      <c r="A1048" t="str">
        <f t="shared" si="54"/>
        <v>01</v>
      </c>
      <c r="B1048" t="str">
        <f t="shared" si="55"/>
        <v>W</v>
      </c>
      <c r="C1048" t="s">
        <v>358</v>
      </c>
      <c r="D1048" t="s">
        <v>1437</v>
      </c>
      <c r="E1048">
        <f t="shared" ca="1" si="56"/>
        <v>0</v>
      </c>
    </row>
    <row r="1049" spans="1:5">
      <c r="A1049" t="str">
        <f t="shared" si="54"/>
        <v>03</v>
      </c>
      <c r="B1049" t="str">
        <f t="shared" si="55"/>
        <v>W</v>
      </c>
      <c r="C1049" t="s">
        <v>358</v>
      </c>
      <c r="D1049" t="s">
        <v>1438</v>
      </c>
      <c r="E1049">
        <f t="shared" ca="1" si="56"/>
        <v>0</v>
      </c>
    </row>
    <row r="1050" spans="1:5">
      <c r="A1050" t="str">
        <f t="shared" si="54"/>
        <v>04</v>
      </c>
      <c r="B1050" t="str">
        <f t="shared" si="55"/>
        <v>W</v>
      </c>
      <c r="C1050" t="s">
        <v>358</v>
      </c>
      <c r="D1050" t="s">
        <v>1439</v>
      </c>
      <c r="E1050">
        <f t="shared" ca="1" si="56"/>
        <v>0</v>
      </c>
    </row>
    <row r="1051" spans="1:5">
      <c r="A1051" t="str">
        <f t="shared" si="54"/>
        <v>05</v>
      </c>
      <c r="B1051" t="str">
        <f t="shared" si="55"/>
        <v>W</v>
      </c>
      <c r="C1051" t="s">
        <v>358</v>
      </c>
      <c r="D1051" t="s">
        <v>1440</v>
      </c>
      <c r="E1051">
        <f t="shared" ca="1" si="56"/>
        <v>0</v>
      </c>
    </row>
    <row r="1052" spans="1:5">
      <c r="A1052" t="str">
        <f t="shared" si="54"/>
        <v>06</v>
      </c>
      <c r="B1052" t="str">
        <f t="shared" si="55"/>
        <v>W</v>
      </c>
      <c r="C1052" t="s">
        <v>358</v>
      </c>
      <c r="D1052" t="s">
        <v>1441</v>
      </c>
      <c r="E1052">
        <f t="shared" ca="1" si="56"/>
        <v>0</v>
      </c>
    </row>
    <row r="1053" spans="1:5">
      <c r="A1053" t="str">
        <f t="shared" si="54"/>
        <v>07</v>
      </c>
      <c r="B1053" t="str">
        <f t="shared" si="55"/>
        <v>W</v>
      </c>
      <c r="C1053" t="s">
        <v>358</v>
      </c>
      <c r="D1053" t="s">
        <v>1442</v>
      </c>
      <c r="E1053">
        <f t="shared" ca="1" si="56"/>
        <v>0</v>
      </c>
    </row>
    <row r="1054" spans="1:5">
      <c r="A1054" t="str">
        <f t="shared" si="54"/>
        <v>11</v>
      </c>
      <c r="B1054" t="str">
        <f t="shared" si="55"/>
        <v>W</v>
      </c>
      <c r="C1054" t="s">
        <v>358</v>
      </c>
      <c r="D1054" t="s">
        <v>1443</v>
      </c>
      <c r="E1054">
        <f t="shared" ca="1" si="56"/>
        <v>0</v>
      </c>
    </row>
    <row r="1055" spans="1:5">
      <c r="A1055" t="str">
        <f t="shared" si="54"/>
        <v>02</v>
      </c>
      <c r="B1055" t="str">
        <f t="shared" si="55"/>
        <v>W</v>
      </c>
      <c r="C1055" t="s">
        <v>358</v>
      </c>
      <c r="D1055" t="s">
        <v>1444</v>
      </c>
      <c r="E1055">
        <f t="shared" ca="1" si="56"/>
        <v>0</v>
      </c>
    </row>
    <row r="1056" spans="1:5">
      <c r="A1056" t="str">
        <f t="shared" si="54"/>
        <v>08</v>
      </c>
      <c r="B1056" t="str">
        <f t="shared" si="55"/>
        <v>W</v>
      </c>
      <c r="C1056" t="s">
        <v>358</v>
      </c>
      <c r="D1056" t="s">
        <v>1445</v>
      </c>
      <c r="E1056">
        <f t="shared" ca="1" si="56"/>
        <v>0</v>
      </c>
    </row>
    <row r="1057" spans="1:5">
      <c r="A1057" t="str">
        <f t="shared" si="54"/>
        <v>09</v>
      </c>
      <c r="B1057" t="str">
        <f t="shared" si="55"/>
        <v>W</v>
      </c>
      <c r="C1057" t="s">
        <v>358</v>
      </c>
      <c r="D1057" t="s">
        <v>1446</v>
      </c>
      <c r="E1057">
        <f t="shared" ca="1" si="56"/>
        <v>0</v>
      </c>
    </row>
    <row r="1058" spans="1:5">
      <c r="A1058" t="str">
        <f t="shared" si="54"/>
        <v>10</v>
      </c>
      <c r="B1058" t="str">
        <f t="shared" si="55"/>
        <v>W</v>
      </c>
      <c r="C1058" t="s">
        <v>358</v>
      </c>
      <c r="D1058" t="s">
        <v>1447</v>
      </c>
      <c r="E1058">
        <f t="shared" ca="1" si="56"/>
        <v>0</v>
      </c>
    </row>
    <row r="1059" spans="1:5">
      <c r="A1059" t="str">
        <f t="shared" si="54"/>
        <v>12</v>
      </c>
      <c r="B1059" t="str">
        <f t="shared" si="55"/>
        <v>W</v>
      </c>
      <c r="C1059" t="s">
        <v>358</v>
      </c>
      <c r="D1059" t="s">
        <v>1448</v>
      </c>
      <c r="E1059">
        <f t="shared" ca="1" si="56"/>
        <v>0</v>
      </c>
    </row>
    <row r="1060" spans="1:5">
      <c r="A1060" t="str">
        <f t="shared" si="54"/>
        <v>13</v>
      </c>
      <c r="B1060" t="str">
        <f t="shared" si="55"/>
        <v>W</v>
      </c>
      <c r="C1060" t="s">
        <v>358</v>
      </c>
      <c r="D1060" t="s">
        <v>1449</v>
      </c>
      <c r="E1060">
        <f t="shared" ca="1" si="56"/>
        <v>0</v>
      </c>
    </row>
    <row r="1061" spans="1:5">
      <c r="A1061" t="str">
        <f t="shared" si="54"/>
        <v>01</v>
      </c>
      <c r="B1061" t="str">
        <f t="shared" si="55"/>
        <v>W</v>
      </c>
      <c r="C1061" t="s">
        <v>361</v>
      </c>
      <c r="D1061" t="s">
        <v>1450</v>
      </c>
      <c r="E1061">
        <f t="shared" ca="1" si="56"/>
        <v>0</v>
      </c>
    </row>
    <row r="1062" spans="1:5">
      <c r="A1062" t="str">
        <f t="shared" si="54"/>
        <v>03</v>
      </c>
      <c r="B1062" t="str">
        <f t="shared" si="55"/>
        <v>W</v>
      </c>
      <c r="C1062" t="s">
        <v>361</v>
      </c>
      <c r="D1062" t="s">
        <v>1451</v>
      </c>
      <c r="E1062">
        <f t="shared" ca="1" si="56"/>
        <v>0</v>
      </c>
    </row>
    <row r="1063" spans="1:5">
      <c r="A1063" t="str">
        <f t="shared" si="54"/>
        <v>04</v>
      </c>
      <c r="B1063" t="str">
        <f t="shared" si="55"/>
        <v>W</v>
      </c>
      <c r="C1063" t="s">
        <v>361</v>
      </c>
      <c r="D1063" t="s">
        <v>1452</v>
      </c>
      <c r="E1063">
        <f t="shared" ca="1" si="56"/>
        <v>0</v>
      </c>
    </row>
    <row r="1064" spans="1:5">
      <c r="A1064" t="str">
        <f t="shared" si="54"/>
        <v>05</v>
      </c>
      <c r="B1064" t="str">
        <f t="shared" si="55"/>
        <v>W</v>
      </c>
      <c r="C1064" t="s">
        <v>361</v>
      </c>
      <c r="D1064" t="s">
        <v>1453</v>
      </c>
      <c r="E1064">
        <f t="shared" ca="1" si="56"/>
        <v>0</v>
      </c>
    </row>
    <row r="1065" spans="1:5">
      <c r="A1065" t="str">
        <f t="shared" si="54"/>
        <v>06</v>
      </c>
      <c r="B1065" t="str">
        <f t="shared" si="55"/>
        <v>W</v>
      </c>
      <c r="C1065" t="s">
        <v>361</v>
      </c>
      <c r="D1065" t="s">
        <v>1454</v>
      </c>
      <c r="E1065">
        <f t="shared" ca="1" si="56"/>
        <v>0</v>
      </c>
    </row>
    <row r="1066" spans="1:5">
      <c r="A1066" t="str">
        <f t="shared" si="54"/>
        <v>07</v>
      </c>
      <c r="B1066" t="str">
        <f t="shared" si="55"/>
        <v>W</v>
      </c>
      <c r="C1066" t="s">
        <v>361</v>
      </c>
      <c r="D1066" t="s">
        <v>1455</v>
      </c>
      <c r="E1066">
        <f t="shared" ca="1" si="56"/>
        <v>0</v>
      </c>
    </row>
    <row r="1067" spans="1:5">
      <c r="A1067" t="str">
        <f t="shared" si="54"/>
        <v>11</v>
      </c>
      <c r="B1067" t="str">
        <f t="shared" si="55"/>
        <v>W</v>
      </c>
      <c r="C1067" t="s">
        <v>361</v>
      </c>
      <c r="D1067" t="s">
        <v>1456</v>
      </c>
      <c r="E1067">
        <f t="shared" ca="1" si="56"/>
        <v>0</v>
      </c>
    </row>
    <row r="1068" spans="1:5">
      <c r="A1068" t="str">
        <f t="shared" ref="A1068:A1086" si="57">MID(D1068,LEN(C1068)+2,LEN(D1068)-LEN(C1068))</f>
        <v>02</v>
      </c>
      <c r="B1068" t="str">
        <f t="shared" ref="B1068:B1086" si="58">IF(IFERROR(FIND("W",D1068,1),0)&lt;&gt;0,"W",0)</f>
        <v>W</v>
      </c>
      <c r="C1068" t="s">
        <v>361</v>
      </c>
      <c r="D1068" t="s">
        <v>1457</v>
      </c>
      <c r="E1068">
        <f t="shared" ca="1" si="56"/>
        <v>0</v>
      </c>
    </row>
    <row r="1069" spans="1:5">
      <c r="A1069" t="str">
        <f t="shared" si="57"/>
        <v>08</v>
      </c>
      <c r="B1069" t="str">
        <f t="shared" si="58"/>
        <v>W</v>
      </c>
      <c r="C1069" t="s">
        <v>361</v>
      </c>
      <c r="D1069" t="s">
        <v>1458</v>
      </c>
      <c r="E1069">
        <f t="shared" ca="1" si="56"/>
        <v>0</v>
      </c>
    </row>
    <row r="1070" spans="1:5">
      <c r="A1070" t="str">
        <f t="shared" si="57"/>
        <v>09</v>
      </c>
      <c r="B1070" t="str">
        <f t="shared" si="58"/>
        <v>W</v>
      </c>
      <c r="C1070" t="s">
        <v>361</v>
      </c>
      <c r="D1070" t="s">
        <v>1459</v>
      </c>
      <c r="E1070">
        <f t="shared" ca="1" si="56"/>
        <v>0</v>
      </c>
    </row>
    <row r="1071" spans="1:5">
      <c r="A1071" t="str">
        <f t="shared" si="57"/>
        <v>10</v>
      </c>
      <c r="B1071" t="str">
        <f t="shared" si="58"/>
        <v>W</v>
      </c>
      <c r="C1071" t="s">
        <v>361</v>
      </c>
      <c r="D1071" t="s">
        <v>1460</v>
      </c>
      <c r="E1071">
        <f t="shared" ca="1" si="56"/>
        <v>0</v>
      </c>
    </row>
    <row r="1072" spans="1:5">
      <c r="A1072" t="str">
        <f t="shared" si="57"/>
        <v>12</v>
      </c>
      <c r="B1072" t="str">
        <f t="shared" si="58"/>
        <v>W</v>
      </c>
      <c r="C1072" t="s">
        <v>361</v>
      </c>
      <c r="D1072" t="s">
        <v>1461</v>
      </c>
      <c r="E1072">
        <f t="shared" ca="1" si="56"/>
        <v>0</v>
      </c>
    </row>
    <row r="1073" spans="1:5">
      <c r="A1073" t="str">
        <f t="shared" si="57"/>
        <v>13</v>
      </c>
      <c r="B1073" t="str">
        <f t="shared" si="58"/>
        <v>W</v>
      </c>
      <c r="C1073" t="s">
        <v>361</v>
      </c>
      <c r="D1073" t="s">
        <v>1462</v>
      </c>
      <c r="E1073">
        <f t="shared" ca="1" si="56"/>
        <v>0</v>
      </c>
    </row>
    <row r="1074" spans="1:5">
      <c r="A1074" t="str">
        <f t="shared" si="57"/>
        <v>01</v>
      </c>
      <c r="B1074" t="str">
        <f t="shared" si="58"/>
        <v>W</v>
      </c>
      <c r="C1074" t="s">
        <v>364</v>
      </c>
      <c r="D1074" t="s">
        <v>1463</v>
      </c>
      <c r="E1074">
        <f t="shared" ca="1" si="56"/>
        <v>0</v>
      </c>
    </row>
    <row r="1075" spans="1:5">
      <c r="A1075" t="str">
        <f t="shared" si="57"/>
        <v>03</v>
      </c>
      <c r="B1075" t="str">
        <f t="shared" si="58"/>
        <v>W</v>
      </c>
      <c r="C1075" t="s">
        <v>364</v>
      </c>
      <c r="D1075" t="s">
        <v>1464</v>
      </c>
      <c r="E1075">
        <f t="shared" ca="1" si="56"/>
        <v>0</v>
      </c>
    </row>
    <row r="1076" spans="1:5">
      <c r="A1076" t="str">
        <f t="shared" si="57"/>
        <v>04</v>
      </c>
      <c r="B1076" t="str">
        <f t="shared" si="58"/>
        <v>W</v>
      </c>
      <c r="C1076" t="s">
        <v>364</v>
      </c>
      <c r="D1076" t="s">
        <v>1465</v>
      </c>
      <c r="E1076">
        <f t="shared" ca="1" si="56"/>
        <v>0</v>
      </c>
    </row>
    <row r="1077" spans="1:5">
      <c r="A1077" t="str">
        <f t="shared" si="57"/>
        <v>05</v>
      </c>
      <c r="B1077" t="str">
        <f t="shared" si="58"/>
        <v>W</v>
      </c>
      <c r="C1077" t="s">
        <v>364</v>
      </c>
      <c r="D1077" t="s">
        <v>1466</v>
      </c>
      <c r="E1077">
        <f t="shared" ca="1" si="56"/>
        <v>0</v>
      </c>
    </row>
    <row r="1078" spans="1:5">
      <c r="A1078" t="str">
        <f t="shared" si="57"/>
        <v>06</v>
      </c>
      <c r="B1078" t="str">
        <f t="shared" si="58"/>
        <v>W</v>
      </c>
      <c r="C1078" t="s">
        <v>364</v>
      </c>
      <c r="D1078" t="s">
        <v>1467</v>
      </c>
      <c r="E1078">
        <f t="shared" ca="1" si="56"/>
        <v>0</v>
      </c>
    </row>
    <row r="1079" spans="1:5">
      <c r="A1079" t="str">
        <f t="shared" si="57"/>
        <v>07</v>
      </c>
      <c r="B1079" t="str">
        <f t="shared" si="58"/>
        <v>W</v>
      </c>
      <c r="C1079" t="s">
        <v>364</v>
      </c>
      <c r="D1079" t="s">
        <v>1468</v>
      </c>
      <c r="E1079">
        <f t="shared" ca="1" si="56"/>
        <v>0</v>
      </c>
    </row>
    <row r="1080" spans="1:5">
      <c r="A1080" t="str">
        <f t="shared" si="57"/>
        <v>11</v>
      </c>
      <c r="B1080" t="str">
        <f t="shared" si="58"/>
        <v>W</v>
      </c>
      <c r="C1080" t="s">
        <v>364</v>
      </c>
      <c r="D1080" t="s">
        <v>1469</v>
      </c>
      <c r="E1080">
        <f t="shared" ca="1" si="56"/>
        <v>0</v>
      </c>
    </row>
    <row r="1081" spans="1:5">
      <c r="A1081" t="str">
        <f t="shared" si="57"/>
        <v>02</v>
      </c>
      <c r="B1081" t="str">
        <f t="shared" si="58"/>
        <v>W</v>
      </c>
      <c r="C1081" t="s">
        <v>364</v>
      </c>
      <c r="D1081" t="s">
        <v>1470</v>
      </c>
      <c r="E1081">
        <f t="shared" ca="1" si="56"/>
        <v>0</v>
      </c>
    </row>
    <row r="1082" spans="1:5">
      <c r="A1082" t="str">
        <f t="shared" si="57"/>
        <v>08</v>
      </c>
      <c r="B1082" t="str">
        <f t="shared" si="58"/>
        <v>W</v>
      </c>
      <c r="C1082" t="s">
        <v>364</v>
      </c>
      <c r="D1082" t="s">
        <v>1471</v>
      </c>
      <c r="E1082">
        <f t="shared" ca="1" si="56"/>
        <v>0</v>
      </c>
    </row>
    <row r="1083" spans="1:5">
      <c r="A1083" t="str">
        <f t="shared" si="57"/>
        <v>09</v>
      </c>
      <c r="B1083" t="str">
        <f t="shared" si="58"/>
        <v>W</v>
      </c>
      <c r="C1083" t="s">
        <v>364</v>
      </c>
      <c r="D1083" t="s">
        <v>1472</v>
      </c>
      <c r="E1083">
        <f t="shared" ca="1" si="56"/>
        <v>0</v>
      </c>
    </row>
    <row r="1084" spans="1:5">
      <c r="A1084" t="str">
        <f t="shared" si="57"/>
        <v>10</v>
      </c>
      <c r="B1084" t="str">
        <f t="shared" si="58"/>
        <v>W</v>
      </c>
      <c r="C1084" t="s">
        <v>364</v>
      </c>
      <c r="D1084" t="s">
        <v>1473</v>
      </c>
      <c r="E1084">
        <f t="shared" ca="1" si="56"/>
        <v>0</v>
      </c>
    </row>
    <row r="1085" spans="1:5">
      <c r="A1085" t="str">
        <f t="shared" si="57"/>
        <v>12</v>
      </c>
      <c r="B1085" t="str">
        <f t="shared" si="58"/>
        <v>W</v>
      </c>
      <c r="C1085" t="s">
        <v>364</v>
      </c>
      <c r="D1085" t="s">
        <v>1474</v>
      </c>
      <c r="E1085">
        <f t="shared" ca="1" si="56"/>
        <v>0</v>
      </c>
    </row>
    <row r="1086" spans="1:5">
      <c r="A1086" t="str">
        <f t="shared" si="57"/>
        <v>13</v>
      </c>
      <c r="B1086" t="str">
        <f t="shared" si="58"/>
        <v>W</v>
      </c>
      <c r="C1086" t="s">
        <v>364</v>
      </c>
      <c r="D1086" t="s">
        <v>1475</v>
      </c>
      <c r="E1086">
        <f t="shared" ca="1" si="56"/>
        <v>0</v>
      </c>
    </row>
  </sheetData>
  <sheetProtection algorithmName="SHA-512" hashValue="ugjYNtKMf8do3DMX4qc3rsdR5UFzlJ5+h+aXFyQ7DGpPDxOiUQz7xQmmtgOKIDONf8rbH72ssX+AuboMB9XFsw==" saltValue="FI25CMbqQj/v5USqmNa34w==" spinCount="100000" sheet="1" objects="1" scenarios="1"/>
  <autoFilter ref="A7:E1086" xr:uid="{00000000-0001-0000-0300-000000000000}"/>
  <phoneticPr fontId="7" type="noConversion"/>
  <conditionalFormatting sqref="G13">
    <cfRule type="notContainsBlanks" dxfId="0" priority="1">
      <formula>LEN(TRIM(G13))&gt;0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DA0F-C73C-4F6E-8765-FCCDA3733921}">
  <sheetPr>
    <pageSetUpPr fitToPage="1"/>
  </sheetPr>
  <dimension ref="A1:AK87"/>
  <sheetViews>
    <sheetView showGridLines="0" topLeftCell="C1" zoomScaleNormal="100" workbookViewId="0">
      <selection activeCell="G8" sqref="G8"/>
    </sheetView>
  </sheetViews>
  <sheetFormatPr defaultColWidth="12.35546875" defaultRowHeight="23.15" customHeight="1"/>
  <cols>
    <col min="1" max="1" width="7" style="3" hidden="1" customWidth="1"/>
    <col min="2" max="2" width="6.42578125" style="3" hidden="1" customWidth="1"/>
    <col min="3" max="3" width="14.640625" style="29" customWidth="1"/>
    <col min="4" max="16" width="6.5" style="56" customWidth="1"/>
    <col min="17" max="17" width="6.5" style="57" customWidth="1"/>
    <col min="18" max="16384" width="12.35546875" style="3"/>
  </cols>
  <sheetData>
    <row r="1" spans="1:17" ht="23.15" customHeight="1">
      <c r="C1" s="380" t="s">
        <v>1476</v>
      </c>
    </row>
    <row r="2" spans="1:17" ht="32.9" customHeight="1">
      <c r="A2" s="376">
        <f>'GRP - PRODUCTION LIST'!A3</f>
        <v>0</v>
      </c>
      <c r="B2" s="377"/>
      <c r="C2" s="708">
        <f>'GRP - PRODUCTION LIST'!A3</f>
        <v>0</v>
      </c>
      <c r="D2" s="708"/>
      <c r="E2" s="708"/>
      <c r="F2" s="708"/>
      <c r="G2" s="708"/>
      <c r="H2" s="708"/>
      <c r="I2" s="708"/>
      <c r="J2" s="708"/>
      <c r="K2" s="708"/>
      <c r="L2" s="709">
        <f>'GRP - PRODUCTION LIST'!Q3</f>
        <v>0</v>
      </c>
      <c r="M2" s="709"/>
      <c r="N2" s="515"/>
      <c r="O2" s="515"/>
      <c r="P2" s="515"/>
      <c r="Q2" s="56" t="e">
        <f>SUM(Q4:Q82)</f>
        <v>#REF!</v>
      </c>
    </row>
    <row r="3" spans="1:17" s="48" customFormat="1" ht="28.5" customHeight="1">
      <c r="A3" s="45" t="s">
        <v>374</v>
      </c>
      <c r="B3" s="46" t="s">
        <v>373</v>
      </c>
      <c r="C3" s="379" t="s">
        <v>16</v>
      </c>
      <c r="D3" s="536" t="s">
        <v>114</v>
      </c>
      <c r="E3" s="536" t="s">
        <v>115</v>
      </c>
      <c r="F3" s="536" t="s">
        <v>116</v>
      </c>
      <c r="G3" s="536" t="s">
        <v>117</v>
      </c>
      <c r="H3" s="536" t="s">
        <v>118</v>
      </c>
      <c r="I3" s="536" t="s">
        <v>119</v>
      </c>
      <c r="J3" s="536" t="s">
        <v>120</v>
      </c>
      <c r="K3" s="536" t="s">
        <v>121</v>
      </c>
      <c r="L3" s="536" t="s">
        <v>122</v>
      </c>
      <c r="M3" s="536" t="s">
        <v>123</v>
      </c>
      <c r="N3" s="536" t="s">
        <v>124</v>
      </c>
      <c r="O3" s="536" t="s">
        <v>125</v>
      </c>
      <c r="P3" s="536" t="s">
        <v>126</v>
      </c>
      <c r="Q3" s="60" t="s">
        <v>112</v>
      </c>
    </row>
    <row r="4" spans="1:17" ht="23.15" customHeight="1">
      <c r="A4" s="538"/>
      <c r="B4" s="2"/>
      <c r="C4" s="378" t="str">
        <f>'DELTA WOOD'!D12</f>
        <v>D-GI1-W</v>
      </c>
      <c r="D4" s="123">
        <f>IF('DELTA WOOD'!AC12=0,0,'DELTA WOOD'!AC12)+IF('DELTA WOOD'!AC$15=0,0,'DELTA WOOD'!AC$15)</f>
        <v>0</v>
      </c>
      <c r="E4" s="123">
        <f>IF('DELTA WOOD'!AD12=0,0,'DELTA WOOD'!AD12)+IF('DELTA WOOD'!AD$15=0,0,'DELTA WOOD'!AD$15)</f>
        <v>0</v>
      </c>
      <c r="F4" s="123">
        <f>IF('DELTA WOOD'!AE12=0,0,'DELTA WOOD'!AE12)+IF('DELTA WOOD'!AE$15=0,0,'DELTA WOOD'!AE$15)</f>
        <v>0</v>
      </c>
      <c r="G4" s="123">
        <f>IF('DELTA WOOD'!AF12=0,0,'DELTA WOOD'!AF12)+IF('DELTA WOOD'!AF$15=0,0,'DELTA WOOD'!AF$15)</f>
        <v>0</v>
      </c>
      <c r="H4" s="123">
        <f>IF('DELTA WOOD'!AG12=0,0,'DELTA WOOD'!AG12)+IF('DELTA WOOD'!AG$15=0,0,'DELTA WOOD'!AG$15)</f>
        <v>0</v>
      </c>
      <c r="I4" s="123">
        <f>IF('DELTA WOOD'!AH12=0,0,'DELTA WOOD'!AH12)+IF('DELTA WOOD'!AH$15=0,0,'DELTA WOOD'!AH$15)</f>
        <v>0</v>
      </c>
      <c r="J4" s="123">
        <f>IF('DELTA WOOD'!AI12=0,0,'DELTA WOOD'!AI12)+IF('DELTA WOOD'!AI$15=0,0,'DELTA WOOD'!AI$15)</f>
        <v>0</v>
      </c>
      <c r="K4" s="123">
        <f>IF('DELTA WOOD'!AJ12=0,0,'DELTA WOOD'!AJ12)+IF('DELTA WOOD'!AJ$15=0,0,'DELTA WOOD'!AJ$15)</f>
        <v>0</v>
      </c>
      <c r="L4" s="123">
        <f>IF('DELTA WOOD'!AK12=0,0,'DELTA WOOD'!AK12)+IF('DELTA WOOD'!AK$15=0,0,'DELTA WOOD'!AK$15)</f>
        <v>0</v>
      </c>
      <c r="M4" s="123">
        <f>IF('DELTA WOOD'!AL12=0,0,'DELTA WOOD'!AL12)+IF('DELTA WOOD'!AL$15=0,0,'DELTA WOOD'!AL$15)</f>
        <v>0</v>
      </c>
      <c r="N4" s="123">
        <f>IF('DELTA WOOD'!AM12=0,0,'DELTA WOOD'!AM12)+IF('DELTA WOOD'!AM$15=0,0,'DELTA WOOD'!AM$15)</f>
        <v>0</v>
      </c>
      <c r="O4" s="123">
        <f>IF('DELTA WOOD'!AN12=0,0,'DELTA WOOD'!AN12)+IF('DELTA WOOD'!AN$15=0,0,'DELTA WOOD'!AN$15)</f>
        <v>0</v>
      </c>
      <c r="P4" s="123">
        <f>IF('DELTA WOOD'!AO12=0,0,'DELTA WOOD'!AO12)+IF('DELTA WOOD'!AO$15=0,0,'DELTA WOOD'!AO$15)</f>
        <v>0</v>
      </c>
      <c r="Q4" s="123">
        <f>SUM(D4:P4)</f>
        <v>0</v>
      </c>
    </row>
    <row r="5" spans="1:17" ht="23.15" customHeight="1">
      <c r="A5" s="538" t="e">
        <f>B5*'DELTA GRP'!#REF!</f>
        <v>#REF!</v>
      </c>
      <c r="B5" s="1">
        <f t="shared" ref="B5:B11" si="0">SUM(C5:M5)</f>
        <v>0</v>
      </c>
      <c r="C5" s="378" t="str">
        <f>'DELTA WOOD'!D13</f>
        <v>D-GI2-W</v>
      </c>
      <c r="D5" s="123">
        <f>IF('DELTA WOOD'!AC13=0,0,'DELTA WOOD'!AC13)+IF('DELTA WOOD'!AC$15=0,0,'DELTA WOOD'!AC$15)</f>
        <v>0</v>
      </c>
      <c r="E5" s="123">
        <f>IF('DELTA WOOD'!AD13=0,0,'DELTA WOOD'!AD13)+IF('DELTA WOOD'!AD$15=0,0,'DELTA WOOD'!AD$15)</f>
        <v>0</v>
      </c>
      <c r="F5" s="123">
        <f>IF('DELTA WOOD'!AE13=0,0,'DELTA WOOD'!AE13)+IF('DELTA WOOD'!AE$15=0,0,'DELTA WOOD'!AE$15)</f>
        <v>0</v>
      </c>
      <c r="G5" s="123">
        <f>IF('DELTA WOOD'!AF13=0,0,'DELTA WOOD'!AF13)+IF('DELTA WOOD'!AF$15=0,0,'DELTA WOOD'!AF$15)</f>
        <v>0</v>
      </c>
      <c r="H5" s="123">
        <f>IF('DELTA WOOD'!AG13=0,0,'DELTA WOOD'!AG13)+IF('DELTA WOOD'!AG$15=0,0,'DELTA WOOD'!AG$15)</f>
        <v>0</v>
      </c>
      <c r="I5" s="123">
        <f>IF('DELTA WOOD'!AH13=0,0,'DELTA WOOD'!AH13)+IF('DELTA WOOD'!AH$15=0,0,'DELTA WOOD'!AH$15)</f>
        <v>0</v>
      </c>
      <c r="J5" s="123">
        <f>IF('DELTA WOOD'!AI13=0,0,'DELTA WOOD'!AI13)+IF('DELTA WOOD'!AI$15=0,0,'DELTA WOOD'!AI$15)</f>
        <v>0</v>
      </c>
      <c r="K5" s="123">
        <f>IF('DELTA WOOD'!AJ13=0,0,'DELTA WOOD'!AJ13)+IF('DELTA WOOD'!AJ$15=0,0,'DELTA WOOD'!AJ$15)</f>
        <v>0</v>
      </c>
      <c r="L5" s="123">
        <f>IF('DELTA WOOD'!AK13=0,0,'DELTA WOOD'!AK13)+IF('DELTA WOOD'!AK$15=0,0,'DELTA WOOD'!AK$15)</f>
        <v>0</v>
      </c>
      <c r="M5" s="123">
        <f>IF('DELTA WOOD'!AL13=0,0,'DELTA WOOD'!AL13)+IF('DELTA WOOD'!AL$15=0,0,'DELTA WOOD'!AL$15)</f>
        <v>0</v>
      </c>
      <c r="N5" s="123">
        <f>IF('DELTA WOOD'!AM13=0,0,'DELTA WOOD'!AM13)+IF('DELTA WOOD'!AM$15=0,0,'DELTA WOOD'!AM$15)</f>
        <v>0</v>
      </c>
      <c r="O5" s="123">
        <f>IF('DELTA WOOD'!AN13=0,0,'DELTA WOOD'!AN13)+IF('DELTA WOOD'!AN$15=0,0,'DELTA WOOD'!AN$15)</f>
        <v>0</v>
      </c>
      <c r="P5" s="123">
        <f>IF('DELTA WOOD'!AO13=0,0,'DELTA WOOD'!AO13)+IF('DELTA WOOD'!AO$15=0,0,'DELTA WOOD'!AO$15)</f>
        <v>0</v>
      </c>
      <c r="Q5" s="123">
        <f t="shared" ref="Q5:Q68" si="1">SUM(D5:P5)</f>
        <v>0</v>
      </c>
    </row>
    <row r="6" spans="1:17" ht="23.15" customHeight="1">
      <c r="A6" s="538">
        <f>B6*'DELTA GRP'!X12</f>
        <v>0</v>
      </c>
      <c r="B6" s="1">
        <f t="shared" si="0"/>
        <v>0</v>
      </c>
      <c r="C6" s="378" t="str">
        <f>'DELTA WOOD'!D14</f>
        <v>D-GI3-W</v>
      </c>
      <c r="D6" s="123">
        <f>IF('DELTA WOOD'!AC14=0,0,'DELTA WOOD'!AC14)+IF('DELTA WOOD'!AC$15=0,0,'DELTA WOOD'!AC$15)</f>
        <v>0</v>
      </c>
      <c r="E6" s="123">
        <f>IF('DELTA WOOD'!AD14=0,0,'DELTA WOOD'!AD14)+IF('DELTA WOOD'!AD$15=0,0,'DELTA WOOD'!AD$15)</f>
        <v>0</v>
      </c>
      <c r="F6" s="123">
        <f>IF('DELTA WOOD'!AE14=0,0,'DELTA WOOD'!AE14)+IF('DELTA WOOD'!AE$15=0,0,'DELTA WOOD'!AE$15)</f>
        <v>0</v>
      </c>
      <c r="G6" s="123">
        <f>IF('DELTA WOOD'!AF14=0,0,'DELTA WOOD'!AF14)+IF('DELTA WOOD'!AF$15=0,0,'DELTA WOOD'!AF$15)</f>
        <v>0</v>
      </c>
      <c r="H6" s="123">
        <f>IF('DELTA WOOD'!AG14=0,0,'DELTA WOOD'!AG14)+IF('DELTA WOOD'!AG$15=0,0,'DELTA WOOD'!AG$15)</f>
        <v>0</v>
      </c>
      <c r="I6" s="123">
        <f>IF('DELTA WOOD'!AH14=0,0,'DELTA WOOD'!AH14)+IF('DELTA WOOD'!AH$15=0,0,'DELTA WOOD'!AH$15)</f>
        <v>0</v>
      </c>
      <c r="J6" s="123">
        <f>IF('DELTA WOOD'!AI14=0,0,'DELTA WOOD'!AI14)+IF('DELTA WOOD'!AI$15=0,0,'DELTA WOOD'!AI$15)</f>
        <v>0</v>
      </c>
      <c r="K6" s="123">
        <f>IF('DELTA WOOD'!AJ14=0,0,'DELTA WOOD'!AJ14)+IF('DELTA WOOD'!AJ$15=0,0,'DELTA WOOD'!AJ$15)</f>
        <v>0</v>
      </c>
      <c r="L6" s="123">
        <f>IF('DELTA WOOD'!AK14=0,0,'DELTA WOOD'!AK14)+IF('DELTA WOOD'!AK$15=0,0,'DELTA WOOD'!AK$15)</f>
        <v>0</v>
      </c>
      <c r="M6" s="123">
        <f>IF('DELTA WOOD'!AL14=0,0,'DELTA WOOD'!AL14)+IF('DELTA WOOD'!AL$15=0,0,'DELTA WOOD'!AL$15)</f>
        <v>0</v>
      </c>
      <c r="N6" s="123">
        <f>IF('DELTA WOOD'!AM14=0,0,'DELTA WOOD'!AM14)+IF('DELTA WOOD'!AM$15=0,0,'DELTA WOOD'!AM$15)</f>
        <v>0</v>
      </c>
      <c r="O6" s="123">
        <f>IF('DELTA WOOD'!AN14=0,0,'DELTA WOOD'!AN14)+IF('DELTA WOOD'!AN$15=0,0,'DELTA WOOD'!AN$15)</f>
        <v>0</v>
      </c>
      <c r="P6" s="123">
        <f>IF('DELTA WOOD'!AO14=0,0,'DELTA WOOD'!AO14)+IF('DELTA WOOD'!AO$15=0,0,'DELTA WOOD'!AO$15)</f>
        <v>0</v>
      </c>
      <c r="Q6" s="123">
        <f t="shared" si="1"/>
        <v>0</v>
      </c>
    </row>
    <row r="7" spans="1:17" ht="23.15" customHeight="1">
      <c r="A7" s="538" t="e">
        <f>B7*'DELTA GRP'!#REF!</f>
        <v>#REF!</v>
      </c>
      <c r="B7" s="1">
        <f t="shared" si="0"/>
        <v>0</v>
      </c>
      <c r="C7" s="378">
        <f>'DELTA WOOD'!D16</f>
        <v>0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>
        <f t="shared" si="1"/>
        <v>0</v>
      </c>
    </row>
    <row r="8" spans="1:17" ht="23.15" customHeight="1">
      <c r="A8" s="538" t="e">
        <f>B8*'DELTA GRP'!#REF!</f>
        <v>#REF!</v>
      </c>
      <c r="B8" s="1">
        <f t="shared" si="0"/>
        <v>0</v>
      </c>
      <c r="C8" s="378" t="str">
        <f>'DELTA WOOD'!D17</f>
        <v>D-PO1-W</v>
      </c>
      <c r="D8" s="123">
        <f>IF('DELTA WOOD'!AC17=0,0,'DELTA WOOD'!AC17)+IF('DELTA WOOD'!AC$21=0,0,'DELTA WOOD'!AC$21)</f>
        <v>0</v>
      </c>
      <c r="E8" s="123">
        <f>IF('DELTA WOOD'!AD17=0,0,'DELTA WOOD'!AD17)+IF('DELTA WOOD'!AD$21=0,0,'DELTA WOOD'!AD$21)</f>
        <v>0</v>
      </c>
      <c r="F8" s="123">
        <f>IF('DELTA WOOD'!AE17=0,0,'DELTA WOOD'!AE17)+IF('DELTA WOOD'!AE$21=0,0,'DELTA WOOD'!AE$21)</f>
        <v>0</v>
      </c>
      <c r="G8" s="123">
        <f>IF('DELTA WOOD'!AF17=0,0,'DELTA WOOD'!AF17)+IF('DELTA WOOD'!AF$21=0,0,'DELTA WOOD'!AF$21)</f>
        <v>0</v>
      </c>
      <c r="H8" s="123">
        <f>IF('DELTA WOOD'!AG17=0,0,'DELTA WOOD'!AG17)+IF('DELTA WOOD'!AG$21=0,0,'DELTA WOOD'!AG$21)</f>
        <v>0</v>
      </c>
      <c r="I8" s="123">
        <f>IF('DELTA WOOD'!AH17=0,0,'DELTA WOOD'!AH17)+IF('DELTA WOOD'!AH$21=0,0,'DELTA WOOD'!AH$21)</f>
        <v>0</v>
      </c>
      <c r="J8" s="123">
        <f>IF('DELTA WOOD'!AI17=0,0,'DELTA WOOD'!AI17)+IF('DELTA WOOD'!AI$21=0,0,'DELTA WOOD'!AI$21)</f>
        <v>0</v>
      </c>
      <c r="K8" s="123">
        <f>IF('DELTA WOOD'!AJ17=0,0,'DELTA WOOD'!AJ17)+IF('DELTA WOOD'!AJ$21=0,0,'DELTA WOOD'!AJ$21)</f>
        <v>0</v>
      </c>
      <c r="L8" s="123">
        <f>IF('DELTA WOOD'!AK17=0,0,'DELTA WOOD'!AK17)+IF('DELTA WOOD'!AK$21=0,0,'DELTA WOOD'!AK$21)</f>
        <v>0</v>
      </c>
      <c r="M8" s="123">
        <f>IF('DELTA WOOD'!AL17=0,0,'DELTA WOOD'!AL17)+IF('DELTA WOOD'!AL$21=0,0,'DELTA WOOD'!AL$21)</f>
        <v>0</v>
      </c>
      <c r="N8" s="123">
        <f>IF('DELTA WOOD'!AM17=0,0,'DELTA WOOD'!AM17)+IF('DELTA WOOD'!AM$21=0,0,'DELTA WOOD'!AM$21)</f>
        <v>0</v>
      </c>
      <c r="O8" s="123">
        <f>IF('DELTA WOOD'!AN17=0,0,'DELTA WOOD'!AN17)+IF('DELTA WOOD'!AN$21=0,0,'DELTA WOOD'!AN$21)</f>
        <v>0</v>
      </c>
      <c r="P8" s="123">
        <f>IF('DELTA WOOD'!AO17=0,0,'DELTA WOOD'!AO17)+IF('DELTA WOOD'!AO$21=0,0,'DELTA WOOD'!AO$21)</f>
        <v>0</v>
      </c>
      <c r="Q8" s="123">
        <f t="shared" si="1"/>
        <v>0</v>
      </c>
    </row>
    <row r="9" spans="1:17" ht="23.15" customHeight="1">
      <c r="A9" s="538">
        <f>B9*'DELTA GRP'!X14</f>
        <v>0</v>
      </c>
      <c r="B9" s="1">
        <f t="shared" si="0"/>
        <v>0</v>
      </c>
      <c r="C9" s="378" t="str">
        <f>'DELTA WOOD'!D18</f>
        <v>D-PO2-W</v>
      </c>
      <c r="D9" s="123">
        <f>IF('DELTA WOOD'!AC18=0,0,'DELTA WOOD'!AC18)+IF('DELTA WOOD'!AC$21=0,0,'DELTA WOOD'!AC$21)</f>
        <v>0</v>
      </c>
      <c r="E9" s="123">
        <f>IF('DELTA WOOD'!AD18=0,0,'DELTA WOOD'!AD18)+IF('DELTA WOOD'!AD$21=0,0,'DELTA WOOD'!AD$21)</f>
        <v>0</v>
      </c>
      <c r="F9" s="123">
        <f>IF('DELTA WOOD'!AE18=0,0,'DELTA WOOD'!AE18)+IF('DELTA WOOD'!AE$21=0,0,'DELTA WOOD'!AE$21)</f>
        <v>0</v>
      </c>
      <c r="G9" s="123">
        <f>IF('DELTA WOOD'!AF18=0,0,'DELTA WOOD'!AF18)+IF('DELTA WOOD'!AF$21=0,0,'DELTA WOOD'!AF$21)</f>
        <v>0</v>
      </c>
      <c r="H9" s="123">
        <f>IF('DELTA WOOD'!AG18=0,0,'DELTA WOOD'!AG18)+IF('DELTA WOOD'!AG$21=0,0,'DELTA WOOD'!AG$21)</f>
        <v>0</v>
      </c>
      <c r="I9" s="123">
        <f>IF('DELTA WOOD'!AH18=0,0,'DELTA WOOD'!AH18)+IF('DELTA WOOD'!AH$21=0,0,'DELTA WOOD'!AH$21)</f>
        <v>0</v>
      </c>
      <c r="J9" s="123">
        <f>IF('DELTA WOOD'!AI18=0,0,'DELTA WOOD'!AI18)+IF('DELTA WOOD'!AI$21=0,0,'DELTA WOOD'!AI$21)</f>
        <v>0</v>
      </c>
      <c r="K9" s="123">
        <f>IF('DELTA WOOD'!AJ18=0,0,'DELTA WOOD'!AJ18)+IF('DELTA WOOD'!AJ$21=0,0,'DELTA WOOD'!AJ$21)</f>
        <v>0</v>
      </c>
      <c r="L9" s="123">
        <f>IF('DELTA WOOD'!AK18=0,0,'DELTA WOOD'!AK18)+IF('DELTA WOOD'!AK$21=0,0,'DELTA WOOD'!AK$21)</f>
        <v>0</v>
      </c>
      <c r="M9" s="123">
        <f>IF('DELTA WOOD'!AL18=0,0,'DELTA WOOD'!AL18)+IF('DELTA WOOD'!AL$21=0,0,'DELTA WOOD'!AL$21)</f>
        <v>0</v>
      </c>
      <c r="N9" s="123">
        <f>IF('DELTA WOOD'!AM18=0,0,'DELTA WOOD'!AM18)+IF('DELTA WOOD'!AM$21=0,0,'DELTA WOOD'!AM$21)</f>
        <v>0</v>
      </c>
      <c r="O9" s="123">
        <f>IF('DELTA WOOD'!AN18=0,0,'DELTA WOOD'!AN18)+IF('DELTA WOOD'!AN$21=0,0,'DELTA WOOD'!AN$21)</f>
        <v>0</v>
      </c>
      <c r="P9" s="123">
        <f>IF('DELTA WOOD'!AO18=0,0,'DELTA WOOD'!AO18)+IF('DELTA WOOD'!AO$21=0,0,'DELTA WOOD'!AO$21)</f>
        <v>0</v>
      </c>
      <c r="Q9" s="123">
        <f t="shared" si="1"/>
        <v>0</v>
      </c>
    </row>
    <row r="10" spans="1:17" ht="23.15" customHeight="1">
      <c r="A10" s="538" t="e">
        <f>B10*'DELTA GRP'!#REF!</f>
        <v>#REF!</v>
      </c>
      <c r="B10" s="1">
        <f t="shared" si="0"/>
        <v>0</v>
      </c>
      <c r="C10" s="378" t="str">
        <f>'DELTA WOOD'!D19</f>
        <v>D-PO3-W</v>
      </c>
      <c r="D10" s="123">
        <f>IF('DELTA WOOD'!AC19=0,0,'DELTA WOOD'!AC19)+IF('DELTA WOOD'!AC$21=0,0,'DELTA WOOD'!AC$21)</f>
        <v>0</v>
      </c>
      <c r="E10" s="123">
        <f>IF('DELTA WOOD'!AD19=0,0,'DELTA WOOD'!AD19)+IF('DELTA WOOD'!AD$21=0,0,'DELTA WOOD'!AD$21)</f>
        <v>0</v>
      </c>
      <c r="F10" s="123">
        <f>IF('DELTA WOOD'!AE19=0,0,'DELTA WOOD'!AE19)+IF('DELTA WOOD'!AE$21=0,0,'DELTA WOOD'!AE$21)</f>
        <v>0</v>
      </c>
      <c r="G10" s="123">
        <f>IF('DELTA WOOD'!AF19=0,0,'DELTA WOOD'!AF19)+IF('DELTA WOOD'!AF$21=0,0,'DELTA WOOD'!AF$21)</f>
        <v>0</v>
      </c>
      <c r="H10" s="123">
        <f>IF('DELTA WOOD'!AG19=0,0,'DELTA WOOD'!AG19)+IF('DELTA WOOD'!AG$21=0,0,'DELTA WOOD'!AG$21)</f>
        <v>0</v>
      </c>
      <c r="I10" s="123">
        <f>IF('DELTA WOOD'!AH19=0,0,'DELTA WOOD'!AH19)+IF('DELTA WOOD'!AH$21=0,0,'DELTA WOOD'!AH$21)</f>
        <v>0</v>
      </c>
      <c r="J10" s="123">
        <f>IF('DELTA WOOD'!AI19=0,0,'DELTA WOOD'!AI19)+IF('DELTA WOOD'!AI$21=0,0,'DELTA WOOD'!AI$21)</f>
        <v>0</v>
      </c>
      <c r="K10" s="123">
        <f>IF('DELTA WOOD'!AJ19=0,0,'DELTA WOOD'!AJ19)+IF('DELTA WOOD'!AJ$21=0,0,'DELTA WOOD'!AJ$21)</f>
        <v>0</v>
      </c>
      <c r="L10" s="123">
        <f>IF('DELTA WOOD'!AK19=0,0,'DELTA WOOD'!AK19)+IF('DELTA WOOD'!AK$21=0,0,'DELTA WOOD'!AK$21)</f>
        <v>0</v>
      </c>
      <c r="M10" s="123">
        <f>IF('DELTA WOOD'!AL19=0,0,'DELTA WOOD'!AL19)+IF('DELTA WOOD'!AL$21=0,0,'DELTA WOOD'!AL$21)</f>
        <v>0</v>
      </c>
      <c r="N10" s="123">
        <f>IF('DELTA WOOD'!AM19=0,0,'DELTA WOOD'!AM19)+IF('DELTA WOOD'!AM$21=0,0,'DELTA WOOD'!AM$21)</f>
        <v>0</v>
      </c>
      <c r="O10" s="123">
        <f>IF('DELTA WOOD'!AN19=0,0,'DELTA WOOD'!AN19)+IF('DELTA WOOD'!AN$21=0,0,'DELTA WOOD'!AN$21)</f>
        <v>0</v>
      </c>
      <c r="P10" s="123">
        <f>IF('DELTA WOOD'!AO19=0,0,'DELTA WOOD'!AO19)+IF('DELTA WOOD'!AO$21=0,0,'DELTA WOOD'!AO$21)</f>
        <v>0</v>
      </c>
      <c r="Q10" s="123">
        <f t="shared" si="1"/>
        <v>0</v>
      </c>
    </row>
    <row r="11" spans="1:17" ht="23.15" customHeight="1">
      <c r="A11" s="538" t="e">
        <f>B11*'DELTA GRP'!#REF!</f>
        <v>#REF!</v>
      </c>
      <c r="B11" s="1">
        <f t="shared" si="0"/>
        <v>0</v>
      </c>
      <c r="C11" s="378" t="str">
        <f>'DELTA WOOD'!D20</f>
        <v>D-PO4-W</v>
      </c>
      <c r="D11" s="123">
        <f>IF('DELTA WOOD'!AC20=0,0,'DELTA WOOD'!AC20)+IF('DELTA WOOD'!AC$21=0,0,'DELTA WOOD'!AC$21)</f>
        <v>0</v>
      </c>
      <c r="E11" s="123">
        <f>IF('DELTA WOOD'!AD20=0,0,'DELTA WOOD'!AD20)+IF('DELTA WOOD'!AD$21=0,0,'DELTA WOOD'!AD$21)</f>
        <v>0</v>
      </c>
      <c r="F11" s="123">
        <f>IF('DELTA WOOD'!AE20=0,0,'DELTA WOOD'!AE20)+IF('DELTA WOOD'!AE$21=0,0,'DELTA WOOD'!AE$21)</f>
        <v>0</v>
      </c>
      <c r="G11" s="123">
        <f>IF('DELTA WOOD'!AF20=0,0,'DELTA WOOD'!AF20)+IF('DELTA WOOD'!AF$21=0,0,'DELTA WOOD'!AF$21)</f>
        <v>0</v>
      </c>
      <c r="H11" s="123">
        <f>IF('DELTA WOOD'!AG20=0,0,'DELTA WOOD'!AG20)+IF('DELTA WOOD'!AG$21=0,0,'DELTA WOOD'!AG$21)</f>
        <v>0</v>
      </c>
      <c r="I11" s="123">
        <f>IF('DELTA WOOD'!AH20=0,0,'DELTA WOOD'!AH20)+IF('DELTA WOOD'!AH$21=0,0,'DELTA WOOD'!AH$21)</f>
        <v>0</v>
      </c>
      <c r="J11" s="123">
        <f>IF('DELTA WOOD'!AI20=0,0,'DELTA WOOD'!AI20)+IF('DELTA WOOD'!AI$21=0,0,'DELTA WOOD'!AI$21)</f>
        <v>0</v>
      </c>
      <c r="K11" s="123">
        <f>IF('DELTA WOOD'!AJ20=0,0,'DELTA WOOD'!AJ20)+IF('DELTA WOOD'!AJ$21=0,0,'DELTA WOOD'!AJ$21)</f>
        <v>0</v>
      </c>
      <c r="L11" s="123">
        <f>IF('DELTA WOOD'!AK20=0,0,'DELTA WOOD'!AK20)+IF('DELTA WOOD'!AK$21=0,0,'DELTA WOOD'!AK$21)</f>
        <v>0</v>
      </c>
      <c r="M11" s="123">
        <f>IF('DELTA WOOD'!AL20=0,0,'DELTA WOOD'!AL20)+IF('DELTA WOOD'!AL$21=0,0,'DELTA WOOD'!AL$21)</f>
        <v>0</v>
      </c>
      <c r="N11" s="123">
        <f>IF('DELTA WOOD'!AM20=0,0,'DELTA WOOD'!AM20)+IF('DELTA WOOD'!AM$21=0,0,'DELTA WOOD'!AM$21)</f>
        <v>0</v>
      </c>
      <c r="O11" s="123">
        <f>IF('DELTA WOOD'!AN20=0,0,'DELTA WOOD'!AN20)+IF('DELTA WOOD'!AN$21=0,0,'DELTA WOOD'!AN$21)</f>
        <v>0</v>
      </c>
      <c r="P11" s="123">
        <f>IF('DELTA WOOD'!AO20=0,0,'DELTA WOOD'!AO20)+IF('DELTA WOOD'!AO$21=0,0,'DELTA WOOD'!AO$21)</f>
        <v>0</v>
      </c>
      <c r="Q11" s="123">
        <f t="shared" si="1"/>
        <v>0</v>
      </c>
    </row>
    <row r="12" spans="1:17" ht="23.15" customHeight="1">
      <c r="A12" s="539"/>
      <c r="B12" s="118"/>
      <c r="C12" s="378">
        <f>'DELTA WOOD'!D22</f>
        <v>0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>
        <f t="shared" si="1"/>
        <v>0</v>
      </c>
    </row>
    <row r="13" spans="1:17" ht="23.15" customHeight="1">
      <c r="A13" s="539"/>
      <c r="B13" s="118"/>
      <c r="C13" s="378" t="str">
        <f>'DELTA WOOD'!D23</f>
        <v>D-MX1.1-W</v>
      </c>
      <c r="D13" s="123">
        <f>IF('DELTA WOOD'!AC23=0,0,'DELTA WOOD'!AC23)+IF('DELTA WOOD'!AC$47=0,0,'DELTA WOOD'!AC$47)</f>
        <v>0</v>
      </c>
      <c r="E13" s="123">
        <f>IF('DELTA WOOD'!AD23=0,0,'DELTA WOOD'!AD23)+IF('DELTA WOOD'!AD$47=0,0,'DELTA WOOD'!AD$47)</f>
        <v>0</v>
      </c>
      <c r="F13" s="123">
        <f>IF('DELTA WOOD'!AE23=0,0,'DELTA WOOD'!AE23)+IF('DELTA WOOD'!AE$47=0,0,'DELTA WOOD'!AE$47)</f>
        <v>0</v>
      </c>
      <c r="G13" s="123">
        <f>IF('DELTA WOOD'!AF23=0,0,'DELTA WOOD'!AF23)+IF('DELTA WOOD'!AF$47=0,0,'DELTA WOOD'!AF$47)</f>
        <v>0</v>
      </c>
      <c r="H13" s="123">
        <f>IF('DELTA WOOD'!AG23=0,0,'DELTA WOOD'!AG23)+IF('DELTA WOOD'!AG$47=0,0,'DELTA WOOD'!AG$47)</f>
        <v>0</v>
      </c>
      <c r="I13" s="123">
        <f>IF('DELTA WOOD'!AH23=0,0,'DELTA WOOD'!AH23)+IF('DELTA WOOD'!AH$47=0,0,'DELTA WOOD'!AH$47)</f>
        <v>0</v>
      </c>
      <c r="J13" s="123">
        <f>IF('DELTA WOOD'!AI23=0,0,'DELTA WOOD'!AI23)+IF('DELTA WOOD'!AI$47=0,0,'DELTA WOOD'!AI$47)</f>
        <v>0</v>
      </c>
      <c r="K13" s="123">
        <f>IF('DELTA WOOD'!AJ23=0,0,'DELTA WOOD'!AJ23)+IF('DELTA WOOD'!AJ$47=0,0,'DELTA WOOD'!AJ$47)</f>
        <v>0</v>
      </c>
      <c r="L13" s="123">
        <f>IF('DELTA WOOD'!AK23=0,0,'DELTA WOOD'!AK23)+IF('DELTA WOOD'!AK$47=0,0,'DELTA WOOD'!AK$47)</f>
        <v>0</v>
      </c>
      <c r="M13" s="123">
        <f>IF('DELTA WOOD'!AL23=0,0,'DELTA WOOD'!AL23)+IF('DELTA WOOD'!AL$47=0,0,'DELTA WOOD'!AL$47)</f>
        <v>0</v>
      </c>
      <c r="N13" s="123">
        <f>IF('DELTA WOOD'!AM23=0,0,'DELTA WOOD'!AM23)+IF('DELTA WOOD'!AM$47=0,0,'DELTA WOOD'!AM$47)</f>
        <v>0</v>
      </c>
      <c r="O13" s="123">
        <f>IF('DELTA WOOD'!AN23=0,0,'DELTA WOOD'!AN23)+IF('DELTA WOOD'!AN$47=0,0,'DELTA WOOD'!AN$47)</f>
        <v>0</v>
      </c>
      <c r="P13" s="123">
        <f>IF('DELTA WOOD'!AO23=0,0,'DELTA WOOD'!AO23)+IF('DELTA WOOD'!AO$47=0,0,'DELTA WOOD'!AO$47)</f>
        <v>0</v>
      </c>
      <c r="Q13" s="123">
        <f t="shared" si="1"/>
        <v>0</v>
      </c>
    </row>
    <row r="14" spans="1:17" ht="23.15" customHeight="1">
      <c r="A14" s="539"/>
      <c r="B14" s="118"/>
      <c r="C14" s="378" t="str">
        <f>'DELTA WOOD'!D24</f>
        <v>D-MX1.2-W</v>
      </c>
      <c r="D14" s="123">
        <f>IF('DELTA WOOD'!AC24=0,0,'DELTA WOOD'!AC24)+IF('DELTA WOOD'!AC$47=0,0,'DELTA WOOD'!AC$47)</f>
        <v>0</v>
      </c>
      <c r="E14" s="123">
        <f>IF('DELTA WOOD'!AD24=0,0,'DELTA WOOD'!AD24)+IF('DELTA WOOD'!AD$47=0,0,'DELTA WOOD'!AD$47)</f>
        <v>0</v>
      </c>
      <c r="F14" s="123">
        <f>IF('DELTA WOOD'!AE24=0,0,'DELTA WOOD'!AE24)+IF('DELTA WOOD'!AE$47=0,0,'DELTA WOOD'!AE$47)</f>
        <v>0</v>
      </c>
      <c r="G14" s="123">
        <f>IF('DELTA WOOD'!AF24=0,0,'DELTA WOOD'!AF24)+IF('DELTA WOOD'!AF$47=0,0,'DELTA WOOD'!AF$47)</f>
        <v>0</v>
      </c>
      <c r="H14" s="123">
        <f>IF('DELTA WOOD'!AG24=0,0,'DELTA WOOD'!AG24)+IF('DELTA WOOD'!AG$47=0,0,'DELTA WOOD'!AG$47)</f>
        <v>0</v>
      </c>
      <c r="I14" s="123">
        <f>IF('DELTA WOOD'!AH24=0,0,'DELTA WOOD'!AH24)+IF('DELTA WOOD'!AH$47=0,0,'DELTA WOOD'!AH$47)</f>
        <v>0</v>
      </c>
      <c r="J14" s="123">
        <f>IF('DELTA WOOD'!AI24=0,0,'DELTA WOOD'!AI24)+IF('DELTA WOOD'!AI$47=0,0,'DELTA WOOD'!AI$47)</f>
        <v>0</v>
      </c>
      <c r="K14" s="123">
        <f>IF('DELTA WOOD'!AJ24=0,0,'DELTA WOOD'!AJ24)+IF('DELTA WOOD'!AJ$47=0,0,'DELTA WOOD'!AJ$47)</f>
        <v>0</v>
      </c>
      <c r="L14" s="123">
        <f>IF('DELTA WOOD'!AK24=0,0,'DELTA WOOD'!AK24)+IF('DELTA WOOD'!AK$47=0,0,'DELTA WOOD'!AK$47)</f>
        <v>0</v>
      </c>
      <c r="M14" s="123">
        <f>IF('DELTA WOOD'!AL24=0,0,'DELTA WOOD'!AL24)+IF('DELTA WOOD'!AL$47=0,0,'DELTA WOOD'!AL$47)</f>
        <v>0</v>
      </c>
      <c r="N14" s="123">
        <f>IF('DELTA WOOD'!AM24=0,0,'DELTA WOOD'!AM24)+IF('DELTA WOOD'!AM$47=0,0,'DELTA WOOD'!AM$47)</f>
        <v>0</v>
      </c>
      <c r="O14" s="123">
        <f>IF('DELTA WOOD'!AN24=0,0,'DELTA WOOD'!AN24)+IF('DELTA WOOD'!AN$47=0,0,'DELTA WOOD'!AN$47)</f>
        <v>0</v>
      </c>
      <c r="P14" s="123">
        <f>IF('DELTA WOOD'!AO24=0,0,'DELTA WOOD'!AO24)+IF('DELTA WOOD'!AO$47=0,0,'DELTA WOOD'!AO$47)</f>
        <v>0</v>
      </c>
      <c r="Q14" s="123">
        <f t="shared" si="1"/>
        <v>0</v>
      </c>
    </row>
    <row r="15" spans="1:17" ht="23.15" customHeight="1">
      <c r="A15" s="539"/>
      <c r="B15" s="118"/>
      <c r="C15" s="378" t="str">
        <f>'DELTA WOOD'!D25</f>
        <v>D-MX1.3-W</v>
      </c>
      <c r="D15" s="123">
        <f>IF('DELTA WOOD'!AC25=0,0,'DELTA WOOD'!AC25)+IF('DELTA WOOD'!AC$47=0,0,'DELTA WOOD'!AC$47)</f>
        <v>0</v>
      </c>
      <c r="E15" s="123">
        <f>IF('DELTA WOOD'!AD25=0,0,'DELTA WOOD'!AD25)+IF('DELTA WOOD'!AD$47=0,0,'DELTA WOOD'!AD$47)</f>
        <v>0</v>
      </c>
      <c r="F15" s="123">
        <f>IF('DELTA WOOD'!AE25=0,0,'DELTA WOOD'!AE25)+IF('DELTA WOOD'!AE$47=0,0,'DELTA WOOD'!AE$47)</f>
        <v>0</v>
      </c>
      <c r="G15" s="123">
        <f>IF('DELTA WOOD'!AF25=0,0,'DELTA WOOD'!AF25)+IF('DELTA WOOD'!AF$47=0,0,'DELTA WOOD'!AF$47)</f>
        <v>0</v>
      </c>
      <c r="H15" s="123">
        <f>IF('DELTA WOOD'!AG25=0,0,'DELTA WOOD'!AG25)+IF('DELTA WOOD'!AG$47=0,0,'DELTA WOOD'!AG$47)</f>
        <v>0</v>
      </c>
      <c r="I15" s="123">
        <f>IF('DELTA WOOD'!AH25=0,0,'DELTA WOOD'!AH25)+IF('DELTA WOOD'!AH$47=0,0,'DELTA WOOD'!AH$47)</f>
        <v>0</v>
      </c>
      <c r="J15" s="123">
        <f>IF('DELTA WOOD'!AI25=0,0,'DELTA WOOD'!AI25)+IF('DELTA WOOD'!AI$47=0,0,'DELTA WOOD'!AI$47)</f>
        <v>0</v>
      </c>
      <c r="K15" s="123">
        <f>IF('DELTA WOOD'!AJ25=0,0,'DELTA WOOD'!AJ25)+IF('DELTA WOOD'!AJ$47=0,0,'DELTA WOOD'!AJ$47)</f>
        <v>0</v>
      </c>
      <c r="L15" s="123">
        <f>IF('DELTA WOOD'!AK25=0,0,'DELTA WOOD'!AK25)+IF('DELTA WOOD'!AK$47=0,0,'DELTA WOOD'!AK$47)</f>
        <v>0</v>
      </c>
      <c r="M15" s="123">
        <f>IF('DELTA WOOD'!AL25=0,0,'DELTA WOOD'!AL25)+IF('DELTA WOOD'!AL$47=0,0,'DELTA WOOD'!AL$47)</f>
        <v>0</v>
      </c>
      <c r="N15" s="123">
        <f>IF('DELTA WOOD'!AM25=0,0,'DELTA WOOD'!AM25)+IF('DELTA WOOD'!AM$47=0,0,'DELTA WOOD'!AM$47)</f>
        <v>0</v>
      </c>
      <c r="O15" s="123">
        <f>IF('DELTA WOOD'!AN25=0,0,'DELTA WOOD'!AN25)+IF('DELTA WOOD'!AN$47=0,0,'DELTA WOOD'!AN$47)</f>
        <v>0</v>
      </c>
      <c r="P15" s="123">
        <f>IF('DELTA WOOD'!AO25=0,0,'DELTA WOOD'!AO25)+IF('DELTA WOOD'!AO$47=0,0,'DELTA WOOD'!AO$47)</f>
        <v>0</v>
      </c>
      <c r="Q15" s="123">
        <f t="shared" si="1"/>
        <v>0</v>
      </c>
    </row>
    <row r="16" spans="1:17" ht="23.15" customHeight="1">
      <c r="A16" s="539"/>
      <c r="B16" s="118"/>
      <c r="C16" s="378" t="str">
        <f>'DELTA WOOD'!D26</f>
        <v>D-MX1.4-W</v>
      </c>
      <c r="D16" s="123">
        <f>IF('DELTA WOOD'!AC26=0,0,'DELTA WOOD'!AC26)+IF('DELTA WOOD'!AC$47=0,0,'DELTA WOOD'!AC$47)</f>
        <v>0</v>
      </c>
      <c r="E16" s="123">
        <f>IF('DELTA WOOD'!AD26=0,0,'DELTA WOOD'!AD26)+IF('DELTA WOOD'!AD$47=0,0,'DELTA WOOD'!AD$47)</f>
        <v>0</v>
      </c>
      <c r="F16" s="123">
        <f>IF('DELTA WOOD'!AE26=0,0,'DELTA WOOD'!AE26)+IF('DELTA WOOD'!AE$47=0,0,'DELTA WOOD'!AE$47)</f>
        <v>0</v>
      </c>
      <c r="G16" s="123">
        <f>IF('DELTA WOOD'!AF26=0,0,'DELTA WOOD'!AF26)+IF('DELTA WOOD'!AF$47=0,0,'DELTA WOOD'!AF$47)</f>
        <v>0</v>
      </c>
      <c r="H16" s="123">
        <f>IF('DELTA WOOD'!AG26=0,0,'DELTA WOOD'!AG26)+IF('DELTA WOOD'!AG$47=0,0,'DELTA WOOD'!AG$47)</f>
        <v>0</v>
      </c>
      <c r="I16" s="123">
        <f>IF('DELTA WOOD'!AH26=0,0,'DELTA WOOD'!AH26)+IF('DELTA WOOD'!AH$47=0,0,'DELTA WOOD'!AH$47)</f>
        <v>0</v>
      </c>
      <c r="J16" s="123">
        <f>IF('DELTA WOOD'!AI26=0,0,'DELTA WOOD'!AI26)+IF('DELTA WOOD'!AI$47=0,0,'DELTA WOOD'!AI$47)</f>
        <v>0</v>
      </c>
      <c r="K16" s="123">
        <f>IF('DELTA WOOD'!AJ26=0,0,'DELTA WOOD'!AJ26)+IF('DELTA WOOD'!AJ$47=0,0,'DELTA WOOD'!AJ$47)</f>
        <v>0</v>
      </c>
      <c r="L16" s="123">
        <f>IF('DELTA WOOD'!AK26=0,0,'DELTA WOOD'!AK26)+IF('DELTA WOOD'!AK$47=0,0,'DELTA WOOD'!AK$47)</f>
        <v>0</v>
      </c>
      <c r="M16" s="123">
        <f>IF('DELTA WOOD'!AL26=0,0,'DELTA WOOD'!AL26)+IF('DELTA WOOD'!AL$47=0,0,'DELTA WOOD'!AL$47)</f>
        <v>0</v>
      </c>
      <c r="N16" s="123">
        <f>IF('DELTA WOOD'!AM26=0,0,'DELTA WOOD'!AM26)+IF('DELTA WOOD'!AM$47=0,0,'DELTA WOOD'!AM$47)</f>
        <v>0</v>
      </c>
      <c r="O16" s="123">
        <f>IF('DELTA WOOD'!AN26=0,0,'DELTA WOOD'!AN26)+IF('DELTA WOOD'!AN$47=0,0,'DELTA WOOD'!AN$47)</f>
        <v>0</v>
      </c>
      <c r="P16" s="123">
        <f>IF('DELTA WOOD'!AO26=0,0,'DELTA WOOD'!AO26)+IF('DELTA WOOD'!AO$47=0,0,'DELTA WOOD'!AO$47)</f>
        <v>0</v>
      </c>
      <c r="Q16" s="123">
        <f t="shared" si="1"/>
        <v>0</v>
      </c>
    </row>
    <row r="17" spans="1:17" ht="23.15" customHeight="1">
      <c r="A17" s="539"/>
      <c r="B17" s="118"/>
      <c r="C17" s="378" t="str">
        <f>'DELTA WOOD'!D27</f>
        <v>D-MX2.1-W</v>
      </c>
      <c r="D17" s="123">
        <f>IF('DELTA WOOD'!AC27=0,0,'DELTA WOOD'!AC27)+IF('DELTA WOOD'!AC$47=0,0,'DELTA WOOD'!AC$47)</f>
        <v>0</v>
      </c>
      <c r="E17" s="123">
        <f>IF('DELTA WOOD'!AD27=0,0,'DELTA WOOD'!AD27)+IF('DELTA WOOD'!AD$47=0,0,'DELTA WOOD'!AD$47)</f>
        <v>0</v>
      </c>
      <c r="F17" s="123">
        <f>IF('DELTA WOOD'!AE27=0,0,'DELTA WOOD'!AE27)+IF('DELTA WOOD'!AE$47=0,0,'DELTA WOOD'!AE$47)</f>
        <v>0</v>
      </c>
      <c r="G17" s="123">
        <f>IF('DELTA WOOD'!AF27=0,0,'DELTA WOOD'!AF27)+IF('DELTA WOOD'!AF$47=0,0,'DELTA WOOD'!AF$47)</f>
        <v>0</v>
      </c>
      <c r="H17" s="123">
        <f>IF('DELTA WOOD'!AG27=0,0,'DELTA WOOD'!AG27)+IF('DELTA WOOD'!AG$47=0,0,'DELTA WOOD'!AG$47)</f>
        <v>0</v>
      </c>
      <c r="I17" s="123">
        <f>IF('DELTA WOOD'!AH27=0,0,'DELTA WOOD'!AH27)+IF('DELTA WOOD'!AH$47=0,0,'DELTA WOOD'!AH$47)</f>
        <v>0</v>
      </c>
      <c r="J17" s="123">
        <f>IF('DELTA WOOD'!AI27=0,0,'DELTA WOOD'!AI27)+IF('DELTA WOOD'!AI$47=0,0,'DELTA WOOD'!AI$47)</f>
        <v>0</v>
      </c>
      <c r="K17" s="123">
        <f>IF('DELTA WOOD'!AJ27=0,0,'DELTA WOOD'!AJ27)+IF('DELTA WOOD'!AJ$47=0,0,'DELTA WOOD'!AJ$47)</f>
        <v>0</v>
      </c>
      <c r="L17" s="123">
        <f>IF('DELTA WOOD'!AK27=0,0,'DELTA WOOD'!AK27)+IF('DELTA WOOD'!AK$47=0,0,'DELTA WOOD'!AK$47)</f>
        <v>0</v>
      </c>
      <c r="M17" s="123">
        <f>IF('DELTA WOOD'!AL27=0,0,'DELTA WOOD'!AL27)+IF('DELTA WOOD'!AL$47=0,0,'DELTA WOOD'!AL$47)</f>
        <v>0</v>
      </c>
      <c r="N17" s="123">
        <f>IF('DELTA WOOD'!AM27=0,0,'DELTA WOOD'!AM27)+IF('DELTA WOOD'!AM$47=0,0,'DELTA WOOD'!AM$47)</f>
        <v>0</v>
      </c>
      <c r="O17" s="123">
        <f>IF('DELTA WOOD'!AN27=0,0,'DELTA WOOD'!AN27)+IF('DELTA WOOD'!AN$47=0,0,'DELTA WOOD'!AN$47)</f>
        <v>0</v>
      </c>
      <c r="P17" s="123">
        <f>IF('DELTA WOOD'!AO27=0,0,'DELTA WOOD'!AO27)+IF('DELTA WOOD'!AO$47=0,0,'DELTA WOOD'!AO$47)</f>
        <v>0</v>
      </c>
      <c r="Q17" s="123">
        <f t="shared" si="1"/>
        <v>0</v>
      </c>
    </row>
    <row r="18" spans="1:17" ht="23.15" customHeight="1">
      <c r="A18" s="539"/>
      <c r="B18" s="118"/>
      <c r="C18" s="378" t="str">
        <f>'DELTA WOOD'!D28</f>
        <v>D-MX2.2-W</v>
      </c>
      <c r="D18" s="123">
        <f>IF('DELTA WOOD'!AC28=0,0,'DELTA WOOD'!AC28)+IF('DELTA WOOD'!AC$47=0,0,'DELTA WOOD'!AC$47)</f>
        <v>0</v>
      </c>
      <c r="E18" s="123">
        <f>IF('DELTA WOOD'!AD28=0,0,'DELTA WOOD'!AD28)+IF('DELTA WOOD'!AD$47=0,0,'DELTA WOOD'!AD$47)</f>
        <v>0</v>
      </c>
      <c r="F18" s="123">
        <f>IF('DELTA WOOD'!AE28=0,0,'DELTA WOOD'!AE28)+IF('DELTA WOOD'!AE$47=0,0,'DELTA WOOD'!AE$47)</f>
        <v>0</v>
      </c>
      <c r="G18" s="123">
        <f>IF('DELTA WOOD'!AF28=0,0,'DELTA WOOD'!AF28)+IF('DELTA WOOD'!AF$47=0,0,'DELTA WOOD'!AF$47)</f>
        <v>0</v>
      </c>
      <c r="H18" s="123">
        <f>IF('DELTA WOOD'!AG28=0,0,'DELTA WOOD'!AG28)+IF('DELTA WOOD'!AG$47=0,0,'DELTA WOOD'!AG$47)</f>
        <v>0</v>
      </c>
      <c r="I18" s="123">
        <f>IF('DELTA WOOD'!AH28=0,0,'DELTA WOOD'!AH28)+IF('DELTA WOOD'!AH$47=0,0,'DELTA WOOD'!AH$47)</f>
        <v>0</v>
      </c>
      <c r="J18" s="123">
        <f>IF('DELTA WOOD'!AI28=0,0,'DELTA WOOD'!AI28)+IF('DELTA WOOD'!AI$47=0,0,'DELTA WOOD'!AI$47)</f>
        <v>0</v>
      </c>
      <c r="K18" s="123">
        <f>IF('DELTA WOOD'!AJ28=0,0,'DELTA WOOD'!AJ28)+IF('DELTA WOOD'!AJ$47=0,0,'DELTA WOOD'!AJ$47)</f>
        <v>0</v>
      </c>
      <c r="L18" s="123">
        <f>IF('DELTA WOOD'!AK28=0,0,'DELTA WOOD'!AK28)+IF('DELTA WOOD'!AK$47=0,0,'DELTA WOOD'!AK$47)</f>
        <v>0</v>
      </c>
      <c r="M18" s="123">
        <f>IF('DELTA WOOD'!AL28=0,0,'DELTA WOOD'!AL28)+IF('DELTA WOOD'!AL$47=0,0,'DELTA WOOD'!AL$47)</f>
        <v>0</v>
      </c>
      <c r="N18" s="123">
        <f>IF('DELTA WOOD'!AM28=0,0,'DELTA WOOD'!AM28)+IF('DELTA WOOD'!AM$47=0,0,'DELTA WOOD'!AM$47)</f>
        <v>0</v>
      </c>
      <c r="O18" s="123">
        <f>IF('DELTA WOOD'!AN28=0,0,'DELTA WOOD'!AN28)+IF('DELTA WOOD'!AN$47=0,0,'DELTA WOOD'!AN$47)</f>
        <v>0</v>
      </c>
      <c r="P18" s="123">
        <f>IF('DELTA WOOD'!AO28=0,0,'DELTA WOOD'!AO28)+IF('DELTA WOOD'!AO$47=0,0,'DELTA WOOD'!AO$47)</f>
        <v>0</v>
      </c>
      <c r="Q18" s="123">
        <f t="shared" si="1"/>
        <v>0</v>
      </c>
    </row>
    <row r="19" spans="1:17" ht="23.15" customHeight="1">
      <c r="A19" s="539"/>
      <c r="B19" s="118"/>
      <c r="C19" s="378" t="str">
        <f>'DELTA WOOD'!D29</f>
        <v>D-MX2.3-W</v>
      </c>
      <c r="D19" s="123">
        <f>IF('DELTA WOOD'!AC29=0,0,'DELTA WOOD'!AC29)+IF('DELTA WOOD'!AC$47=0,0,'DELTA WOOD'!AC$47)</f>
        <v>0</v>
      </c>
      <c r="E19" s="123">
        <f>IF('DELTA WOOD'!AD29=0,0,'DELTA WOOD'!AD29)+IF('DELTA WOOD'!AD$47=0,0,'DELTA WOOD'!AD$47)</f>
        <v>0</v>
      </c>
      <c r="F19" s="123">
        <f>IF('DELTA WOOD'!AE29=0,0,'DELTA WOOD'!AE29)+IF('DELTA WOOD'!AE$47=0,0,'DELTA WOOD'!AE$47)</f>
        <v>0</v>
      </c>
      <c r="G19" s="123">
        <f>IF('DELTA WOOD'!AF29=0,0,'DELTA WOOD'!AF29)+IF('DELTA WOOD'!AF$47=0,0,'DELTA WOOD'!AF$47)</f>
        <v>0</v>
      </c>
      <c r="H19" s="123">
        <f>IF('DELTA WOOD'!AG29=0,0,'DELTA WOOD'!AG29)+IF('DELTA WOOD'!AG$47=0,0,'DELTA WOOD'!AG$47)</f>
        <v>0</v>
      </c>
      <c r="I19" s="123">
        <f>IF('DELTA WOOD'!AH29=0,0,'DELTA WOOD'!AH29)+IF('DELTA WOOD'!AH$47=0,0,'DELTA WOOD'!AH$47)</f>
        <v>0</v>
      </c>
      <c r="J19" s="123">
        <f>IF('DELTA WOOD'!AI29=0,0,'DELTA WOOD'!AI29)+IF('DELTA WOOD'!AI$47=0,0,'DELTA WOOD'!AI$47)</f>
        <v>0</v>
      </c>
      <c r="K19" s="123">
        <f>IF('DELTA WOOD'!AJ29=0,0,'DELTA WOOD'!AJ29)+IF('DELTA WOOD'!AJ$47=0,0,'DELTA WOOD'!AJ$47)</f>
        <v>0</v>
      </c>
      <c r="L19" s="123">
        <f>IF('DELTA WOOD'!AK29=0,0,'DELTA WOOD'!AK29)+IF('DELTA WOOD'!AK$47=0,0,'DELTA WOOD'!AK$47)</f>
        <v>0</v>
      </c>
      <c r="M19" s="123">
        <f>IF('DELTA WOOD'!AL29=0,0,'DELTA WOOD'!AL29)+IF('DELTA WOOD'!AL$47=0,0,'DELTA WOOD'!AL$47)</f>
        <v>0</v>
      </c>
      <c r="N19" s="123">
        <f>IF('DELTA WOOD'!AM29=0,0,'DELTA WOOD'!AM29)+IF('DELTA WOOD'!AM$47=0,0,'DELTA WOOD'!AM$47)</f>
        <v>0</v>
      </c>
      <c r="O19" s="123">
        <f>IF('DELTA WOOD'!AN29=0,0,'DELTA WOOD'!AN29)+IF('DELTA WOOD'!AN$47=0,0,'DELTA WOOD'!AN$47)</f>
        <v>0</v>
      </c>
      <c r="P19" s="123">
        <f>IF('DELTA WOOD'!AO29=0,0,'DELTA WOOD'!AO29)+IF('DELTA WOOD'!AO$47=0,0,'DELTA WOOD'!AO$47)</f>
        <v>0</v>
      </c>
      <c r="Q19" s="123">
        <f t="shared" si="1"/>
        <v>0</v>
      </c>
    </row>
    <row r="20" spans="1:17" ht="23.15" customHeight="1">
      <c r="A20" s="539"/>
      <c r="B20" s="118"/>
      <c r="C20" s="378" t="str">
        <f>'DELTA WOOD'!D30</f>
        <v>D-MX2.4-W</v>
      </c>
      <c r="D20" s="123">
        <f>IF('DELTA WOOD'!AC30=0,0,'DELTA WOOD'!AC30)+IF('DELTA WOOD'!AC$47=0,0,'DELTA WOOD'!AC$47)</f>
        <v>0</v>
      </c>
      <c r="E20" s="123">
        <f>IF('DELTA WOOD'!AD30=0,0,'DELTA WOOD'!AD30)+IF('DELTA WOOD'!AD$47=0,0,'DELTA WOOD'!AD$47)</f>
        <v>0</v>
      </c>
      <c r="F20" s="123">
        <f>IF('DELTA WOOD'!AE30=0,0,'DELTA WOOD'!AE30)+IF('DELTA WOOD'!AE$47=0,0,'DELTA WOOD'!AE$47)</f>
        <v>0</v>
      </c>
      <c r="G20" s="123">
        <f>IF('DELTA WOOD'!AF30=0,0,'DELTA WOOD'!AF30)+IF('DELTA WOOD'!AF$47=0,0,'DELTA WOOD'!AF$47)</f>
        <v>0</v>
      </c>
      <c r="H20" s="123">
        <f>IF('DELTA WOOD'!AG30=0,0,'DELTA WOOD'!AG30)+IF('DELTA WOOD'!AG$47=0,0,'DELTA WOOD'!AG$47)</f>
        <v>0</v>
      </c>
      <c r="I20" s="123">
        <f>IF('DELTA WOOD'!AH30=0,0,'DELTA WOOD'!AH30)+IF('DELTA WOOD'!AH$47=0,0,'DELTA WOOD'!AH$47)</f>
        <v>0</v>
      </c>
      <c r="J20" s="123">
        <f>IF('DELTA WOOD'!AI30=0,0,'DELTA WOOD'!AI30)+IF('DELTA WOOD'!AI$47=0,0,'DELTA WOOD'!AI$47)</f>
        <v>0</v>
      </c>
      <c r="K20" s="123">
        <f>IF('DELTA WOOD'!AJ30=0,0,'DELTA WOOD'!AJ30)+IF('DELTA WOOD'!AJ$47=0,0,'DELTA WOOD'!AJ$47)</f>
        <v>0</v>
      </c>
      <c r="L20" s="123">
        <f>IF('DELTA WOOD'!AK30=0,0,'DELTA WOOD'!AK30)+IF('DELTA WOOD'!AK$47=0,0,'DELTA WOOD'!AK$47)</f>
        <v>0</v>
      </c>
      <c r="M20" s="123">
        <f>IF('DELTA WOOD'!AL30=0,0,'DELTA WOOD'!AL30)+IF('DELTA WOOD'!AL$47=0,0,'DELTA WOOD'!AL$47)</f>
        <v>0</v>
      </c>
      <c r="N20" s="123">
        <f>IF('DELTA WOOD'!AM30=0,0,'DELTA WOOD'!AM30)+IF('DELTA WOOD'!AM$47=0,0,'DELTA WOOD'!AM$47)</f>
        <v>0</v>
      </c>
      <c r="O20" s="123">
        <f>IF('DELTA WOOD'!AN30=0,0,'DELTA WOOD'!AN30)+IF('DELTA WOOD'!AN$47=0,0,'DELTA WOOD'!AN$47)</f>
        <v>0</v>
      </c>
      <c r="P20" s="123">
        <f>IF('DELTA WOOD'!AO30=0,0,'DELTA WOOD'!AO30)+IF('DELTA WOOD'!AO$47=0,0,'DELTA WOOD'!AO$47)</f>
        <v>0</v>
      </c>
      <c r="Q20" s="123">
        <f t="shared" si="1"/>
        <v>0</v>
      </c>
    </row>
    <row r="21" spans="1:17" ht="23.15" customHeight="1">
      <c r="A21" s="539"/>
      <c r="B21" s="118"/>
      <c r="C21" s="378" t="str">
        <f>'DELTA WOOD'!D31</f>
        <v>D-MX3.1-W</v>
      </c>
      <c r="D21" s="123">
        <f>IF('DELTA WOOD'!AC31=0,0,'DELTA WOOD'!AC31)+IF('DELTA WOOD'!AC$47=0,0,'DELTA WOOD'!AC$47)</f>
        <v>0</v>
      </c>
      <c r="E21" s="123">
        <f>IF('DELTA WOOD'!AD31=0,0,'DELTA WOOD'!AD31)+IF('DELTA WOOD'!AD$47=0,0,'DELTA WOOD'!AD$47)</f>
        <v>0</v>
      </c>
      <c r="F21" s="123">
        <f>IF('DELTA WOOD'!AE31=0,0,'DELTA WOOD'!AE31)+IF('DELTA WOOD'!AE$47=0,0,'DELTA WOOD'!AE$47)</f>
        <v>0</v>
      </c>
      <c r="G21" s="123">
        <f>IF('DELTA WOOD'!AF31=0,0,'DELTA WOOD'!AF31)+IF('DELTA WOOD'!AF$47=0,0,'DELTA WOOD'!AF$47)</f>
        <v>0</v>
      </c>
      <c r="H21" s="123">
        <f>IF('DELTA WOOD'!AG31=0,0,'DELTA WOOD'!AG31)+IF('DELTA WOOD'!AG$47=0,0,'DELTA WOOD'!AG$47)</f>
        <v>0</v>
      </c>
      <c r="I21" s="123">
        <f>IF('DELTA WOOD'!AH31=0,0,'DELTA WOOD'!AH31)+IF('DELTA WOOD'!AH$47=0,0,'DELTA WOOD'!AH$47)</f>
        <v>0</v>
      </c>
      <c r="J21" s="123">
        <f>IF('DELTA WOOD'!AI31=0,0,'DELTA WOOD'!AI31)+IF('DELTA WOOD'!AI$47=0,0,'DELTA WOOD'!AI$47)</f>
        <v>0</v>
      </c>
      <c r="K21" s="123">
        <f>IF('DELTA WOOD'!AJ31=0,0,'DELTA WOOD'!AJ31)+IF('DELTA WOOD'!AJ$47=0,0,'DELTA WOOD'!AJ$47)</f>
        <v>0</v>
      </c>
      <c r="L21" s="123">
        <f>IF('DELTA WOOD'!AK31=0,0,'DELTA WOOD'!AK31)+IF('DELTA WOOD'!AK$47=0,0,'DELTA WOOD'!AK$47)</f>
        <v>0</v>
      </c>
      <c r="M21" s="123">
        <f>IF('DELTA WOOD'!AL31=0,0,'DELTA WOOD'!AL31)+IF('DELTA WOOD'!AL$47=0,0,'DELTA WOOD'!AL$47)</f>
        <v>0</v>
      </c>
      <c r="N21" s="123">
        <f>IF('DELTA WOOD'!AM31=0,0,'DELTA WOOD'!AM31)+IF('DELTA WOOD'!AM$47=0,0,'DELTA WOOD'!AM$47)</f>
        <v>0</v>
      </c>
      <c r="O21" s="123">
        <f>IF('DELTA WOOD'!AN31=0,0,'DELTA WOOD'!AN31)+IF('DELTA WOOD'!AN$47=0,0,'DELTA WOOD'!AN$47)</f>
        <v>0</v>
      </c>
      <c r="P21" s="123">
        <f>IF('DELTA WOOD'!AO31=0,0,'DELTA WOOD'!AO31)+IF('DELTA WOOD'!AO$47=0,0,'DELTA WOOD'!AO$47)</f>
        <v>0</v>
      </c>
      <c r="Q21" s="123">
        <f t="shared" si="1"/>
        <v>0</v>
      </c>
    </row>
    <row r="22" spans="1:17" ht="23.15" customHeight="1">
      <c r="A22" s="539"/>
      <c r="B22" s="118"/>
      <c r="C22" s="378" t="str">
        <f>'DELTA WOOD'!D32</f>
        <v>D-MX3.2-W</v>
      </c>
      <c r="D22" s="123">
        <f>IF('DELTA WOOD'!AC32=0,0,'DELTA WOOD'!AC32)+IF('DELTA WOOD'!AC$47=0,0,'DELTA WOOD'!AC$47)</f>
        <v>0</v>
      </c>
      <c r="E22" s="123">
        <f>IF('DELTA WOOD'!AD32=0,0,'DELTA WOOD'!AD32)+IF('DELTA WOOD'!AD$47=0,0,'DELTA WOOD'!AD$47)</f>
        <v>0</v>
      </c>
      <c r="F22" s="123">
        <f>IF('DELTA WOOD'!AE32=0,0,'DELTA WOOD'!AE32)+IF('DELTA WOOD'!AE$47=0,0,'DELTA WOOD'!AE$47)</f>
        <v>0</v>
      </c>
      <c r="G22" s="123">
        <f>IF('DELTA WOOD'!AF32=0,0,'DELTA WOOD'!AF32)+IF('DELTA WOOD'!AF$47=0,0,'DELTA WOOD'!AF$47)</f>
        <v>0</v>
      </c>
      <c r="H22" s="123">
        <f>IF('DELTA WOOD'!AG32=0,0,'DELTA WOOD'!AG32)+IF('DELTA WOOD'!AG$47=0,0,'DELTA WOOD'!AG$47)</f>
        <v>0</v>
      </c>
      <c r="I22" s="123">
        <f>IF('DELTA WOOD'!AH32=0,0,'DELTA WOOD'!AH32)+IF('DELTA WOOD'!AH$47=0,0,'DELTA WOOD'!AH$47)</f>
        <v>0</v>
      </c>
      <c r="J22" s="123">
        <f>IF('DELTA WOOD'!AI32=0,0,'DELTA WOOD'!AI32)+IF('DELTA WOOD'!AI$47=0,0,'DELTA WOOD'!AI$47)</f>
        <v>0</v>
      </c>
      <c r="K22" s="123">
        <f>IF('DELTA WOOD'!AJ32=0,0,'DELTA WOOD'!AJ32)+IF('DELTA WOOD'!AJ$47=0,0,'DELTA WOOD'!AJ$47)</f>
        <v>0</v>
      </c>
      <c r="L22" s="123">
        <f>IF('DELTA WOOD'!AK32=0,0,'DELTA WOOD'!AK32)+IF('DELTA WOOD'!AK$47=0,0,'DELTA WOOD'!AK$47)</f>
        <v>0</v>
      </c>
      <c r="M22" s="123">
        <f>IF('DELTA WOOD'!AL32=0,0,'DELTA WOOD'!AL32)+IF('DELTA WOOD'!AL$47=0,0,'DELTA WOOD'!AL$47)</f>
        <v>0</v>
      </c>
      <c r="N22" s="123">
        <f>IF('DELTA WOOD'!AM32=0,0,'DELTA WOOD'!AM32)+IF('DELTA WOOD'!AM$47=0,0,'DELTA WOOD'!AM$47)</f>
        <v>0</v>
      </c>
      <c r="O22" s="123">
        <f>IF('DELTA WOOD'!AN32=0,0,'DELTA WOOD'!AN32)+IF('DELTA WOOD'!AN$47=0,0,'DELTA WOOD'!AN$47)</f>
        <v>0</v>
      </c>
      <c r="P22" s="123">
        <f>IF('DELTA WOOD'!AO32=0,0,'DELTA WOOD'!AO32)+IF('DELTA WOOD'!AO$47=0,0,'DELTA WOOD'!AO$47)</f>
        <v>0</v>
      </c>
      <c r="Q22" s="123">
        <f t="shared" si="1"/>
        <v>0</v>
      </c>
    </row>
    <row r="23" spans="1:17" ht="23.15" customHeight="1">
      <c r="A23" s="539"/>
      <c r="B23" s="118"/>
      <c r="C23" s="378" t="str">
        <f>'DELTA WOOD'!D33</f>
        <v>D-MX3.3-W</v>
      </c>
      <c r="D23" s="123">
        <f>IF('DELTA WOOD'!AC33=0,0,'DELTA WOOD'!AC33)+IF('DELTA WOOD'!AC$47=0,0,'DELTA WOOD'!AC$47)</f>
        <v>0</v>
      </c>
      <c r="E23" s="123">
        <f>IF('DELTA WOOD'!AD33=0,0,'DELTA WOOD'!AD33)+IF('DELTA WOOD'!AD$47=0,0,'DELTA WOOD'!AD$47)</f>
        <v>0</v>
      </c>
      <c r="F23" s="123">
        <f>IF('DELTA WOOD'!AE33=0,0,'DELTA WOOD'!AE33)+IF('DELTA WOOD'!AE$47=0,0,'DELTA WOOD'!AE$47)</f>
        <v>0</v>
      </c>
      <c r="G23" s="123">
        <f>IF('DELTA WOOD'!AF33=0,0,'DELTA WOOD'!AF33)+IF('DELTA WOOD'!AF$47=0,0,'DELTA WOOD'!AF$47)</f>
        <v>0</v>
      </c>
      <c r="H23" s="123">
        <f>IF('DELTA WOOD'!AG33=0,0,'DELTA WOOD'!AG33)+IF('DELTA WOOD'!AG$47=0,0,'DELTA WOOD'!AG$47)</f>
        <v>0</v>
      </c>
      <c r="I23" s="123">
        <f>IF('DELTA WOOD'!AH33=0,0,'DELTA WOOD'!AH33)+IF('DELTA WOOD'!AH$47=0,0,'DELTA WOOD'!AH$47)</f>
        <v>0</v>
      </c>
      <c r="J23" s="123">
        <f>IF('DELTA WOOD'!AI33=0,0,'DELTA WOOD'!AI33)+IF('DELTA WOOD'!AI$47=0,0,'DELTA WOOD'!AI$47)</f>
        <v>0</v>
      </c>
      <c r="K23" s="123">
        <f>IF('DELTA WOOD'!AJ33=0,0,'DELTA WOOD'!AJ33)+IF('DELTA WOOD'!AJ$47=0,0,'DELTA WOOD'!AJ$47)</f>
        <v>0</v>
      </c>
      <c r="L23" s="123">
        <f>IF('DELTA WOOD'!AK33=0,0,'DELTA WOOD'!AK33)+IF('DELTA WOOD'!AK$47=0,0,'DELTA WOOD'!AK$47)</f>
        <v>0</v>
      </c>
      <c r="M23" s="123">
        <f>IF('DELTA WOOD'!AL33=0,0,'DELTA WOOD'!AL33)+IF('DELTA WOOD'!AL$47=0,0,'DELTA WOOD'!AL$47)</f>
        <v>0</v>
      </c>
      <c r="N23" s="123">
        <f>IF('DELTA WOOD'!AM33=0,0,'DELTA WOOD'!AM33)+IF('DELTA WOOD'!AM$47=0,0,'DELTA WOOD'!AM$47)</f>
        <v>0</v>
      </c>
      <c r="O23" s="123">
        <f>IF('DELTA WOOD'!AN33=0,0,'DELTA WOOD'!AN33)+IF('DELTA WOOD'!AN$47=0,0,'DELTA WOOD'!AN$47)</f>
        <v>0</v>
      </c>
      <c r="P23" s="123">
        <f>IF('DELTA WOOD'!AO33=0,0,'DELTA WOOD'!AO33)+IF('DELTA WOOD'!AO$47=0,0,'DELTA WOOD'!AO$47)</f>
        <v>0</v>
      </c>
      <c r="Q23" s="123">
        <f t="shared" si="1"/>
        <v>0</v>
      </c>
    </row>
    <row r="24" spans="1:17" ht="23.15" customHeight="1">
      <c r="A24" s="539"/>
      <c r="B24" s="118"/>
      <c r="C24" s="378" t="str">
        <f>'DELTA WOOD'!D34</f>
        <v>D-MX3.4-W</v>
      </c>
      <c r="D24" s="123">
        <f>IF('DELTA WOOD'!AC34=0,0,'DELTA WOOD'!AC34)+IF('DELTA WOOD'!AC$47=0,0,'DELTA WOOD'!AC$47)</f>
        <v>0</v>
      </c>
      <c r="E24" s="123">
        <f>IF('DELTA WOOD'!AD34=0,0,'DELTA WOOD'!AD34)+IF('DELTA WOOD'!AD$47=0,0,'DELTA WOOD'!AD$47)</f>
        <v>0</v>
      </c>
      <c r="F24" s="123">
        <f>IF('DELTA WOOD'!AE34=0,0,'DELTA WOOD'!AE34)+IF('DELTA WOOD'!AE$47=0,0,'DELTA WOOD'!AE$47)</f>
        <v>0</v>
      </c>
      <c r="G24" s="123">
        <f>IF('DELTA WOOD'!AF34=0,0,'DELTA WOOD'!AF34)+IF('DELTA WOOD'!AF$47=0,0,'DELTA WOOD'!AF$47)</f>
        <v>0</v>
      </c>
      <c r="H24" s="123">
        <f>IF('DELTA WOOD'!AG34=0,0,'DELTA WOOD'!AG34)+IF('DELTA WOOD'!AG$47=0,0,'DELTA WOOD'!AG$47)</f>
        <v>0</v>
      </c>
      <c r="I24" s="123">
        <f>IF('DELTA WOOD'!AH34=0,0,'DELTA WOOD'!AH34)+IF('DELTA WOOD'!AH$47=0,0,'DELTA WOOD'!AH$47)</f>
        <v>0</v>
      </c>
      <c r="J24" s="123">
        <f>IF('DELTA WOOD'!AI34=0,0,'DELTA WOOD'!AI34)+IF('DELTA WOOD'!AI$47=0,0,'DELTA WOOD'!AI$47)</f>
        <v>0</v>
      </c>
      <c r="K24" s="123">
        <f>IF('DELTA WOOD'!AJ34=0,0,'DELTA WOOD'!AJ34)+IF('DELTA WOOD'!AJ$47=0,0,'DELTA WOOD'!AJ$47)</f>
        <v>0</v>
      </c>
      <c r="L24" s="123">
        <f>IF('DELTA WOOD'!AK34=0,0,'DELTA WOOD'!AK34)+IF('DELTA WOOD'!AK$47=0,0,'DELTA WOOD'!AK$47)</f>
        <v>0</v>
      </c>
      <c r="M24" s="123">
        <f>IF('DELTA WOOD'!AL34=0,0,'DELTA WOOD'!AL34)+IF('DELTA WOOD'!AL$47=0,0,'DELTA WOOD'!AL$47)</f>
        <v>0</v>
      </c>
      <c r="N24" s="123">
        <f>IF('DELTA WOOD'!AM34=0,0,'DELTA WOOD'!AM34)+IF('DELTA WOOD'!AM$47=0,0,'DELTA WOOD'!AM$47)</f>
        <v>0</v>
      </c>
      <c r="O24" s="123">
        <f>IF('DELTA WOOD'!AN34=0,0,'DELTA WOOD'!AN34)+IF('DELTA WOOD'!AN$47=0,0,'DELTA WOOD'!AN$47)</f>
        <v>0</v>
      </c>
      <c r="P24" s="123">
        <f>IF('DELTA WOOD'!AO34=0,0,'DELTA WOOD'!AO34)+IF('DELTA WOOD'!AO$47=0,0,'DELTA WOOD'!AO$47)</f>
        <v>0</v>
      </c>
      <c r="Q24" s="123">
        <f t="shared" si="1"/>
        <v>0</v>
      </c>
    </row>
    <row r="25" spans="1:17" ht="23.15" customHeight="1">
      <c r="A25" s="539"/>
      <c r="B25" s="118"/>
      <c r="C25" s="378" t="str">
        <f>'DELTA WOOD'!D35</f>
        <v>D-MX4.1-W</v>
      </c>
      <c r="D25" s="123">
        <f>IF('DELTA WOOD'!AC35=0,0,'DELTA WOOD'!AC35)+IF('DELTA WOOD'!AC$47=0,0,'DELTA WOOD'!AC$47)</f>
        <v>0</v>
      </c>
      <c r="E25" s="123">
        <f>IF('DELTA WOOD'!AD35=0,0,'DELTA WOOD'!AD35)+IF('DELTA WOOD'!AD$47=0,0,'DELTA WOOD'!AD$47)</f>
        <v>0</v>
      </c>
      <c r="F25" s="123">
        <f>IF('DELTA WOOD'!AE35=0,0,'DELTA WOOD'!AE35)+IF('DELTA WOOD'!AE$47=0,0,'DELTA WOOD'!AE$47)</f>
        <v>0</v>
      </c>
      <c r="G25" s="123">
        <f>IF('DELTA WOOD'!AF35=0,0,'DELTA WOOD'!AF35)+IF('DELTA WOOD'!AF$47=0,0,'DELTA WOOD'!AF$47)</f>
        <v>0</v>
      </c>
      <c r="H25" s="123">
        <f>IF('DELTA WOOD'!AG35=0,0,'DELTA WOOD'!AG35)+IF('DELTA WOOD'!AG$47=0,0,'DELTA WOOD'!AG$47)</f>
        <v>0</v>
      </c>
      <c r="I25" s="123">
        <f>IF('DELTA WOOD'!AH35=0,0,'DELTA WOOD'!AH35)+IF('DELTA WOOD'!AH$47=0,0,'DELTA WOOD'!AH$47)</f>
        <v>0</v>
      </c>
      <c r="J25" s="123">
        <f>IF('DELTA WOOD'!AI35=0,0,'DELTA WOOD'!AI35)+IF('DELTA WOOD'!AI$47=0,0,'DELTA WOOD'!AI$47)</f>
        <v>0</v>
      </c>
      <c r="K25" s="123">
        <f>IF('DELTA WOOD'!AJ35=0,0,'DELTA WOOD'!AJ35)+IF('DELTA WOOD'!AJ$47=0,0,'DELTA WOOD'!AJ$47)</f>
        <v>0</v>
      </c>
      <c r="L25" s="123">
        <f>IF('DELTA WOOD'!AK35=0,0,'DELTA WOOD'!AK35)+IF('DELTA WOOD'!AK$47=0,0,'DELTA WOOD'!AK$47)</f>
        <v>0</v>
      </c>
      <c r="M25" s="123">
        <f>IF('DELTA WOOD'!AL35=0,0,'DELTA WOOD'!AL35)+IF('DELTA WOOD'!AL$47=0,0,'DELTA WOOD'!AL$47)</f>
        <v>0</v>
      </c>
      <c r="N25" s="123">
        <f>IF('DELTA WOOD'!AM35=0,0,'DELTA WOOD'!AM35)+IF('DELTA WOOD'!AM$47=0,0,'DELTA WOOD'!AM$47)</f>
        <v>0</v>
      </c>
      <c r="O25" s="123">
        <f>IF('DELTA WOOD'!AN35=0,0,'DELTA WOOD'!AN35)+IF('DELTA WOOD'!AN$47=0,0,'DELTA WOOD'!AN$47)</f>
        <v>0</v>
      </c>
      <c r="P25" s="123">
        <f>IF('DELTA WOOD'!AO35=0,0,'DELTA WOOD'!AO35)+IF('DELTA WOOD'!AO$47=0,0,'DELTA WOOD'!AO$47)</f>
        <v>0</v>
      </c>
      <c r="Q25" s="123">
        <f t="shared" si="1"/>
        <v>0</v>
      </c>
    </row>
    <row r="26" spans="1:17" ht="23.15" customHeight="1">
      <c r="A26" s="539"/>
      <c r="B26" s="118"/>
      <c r="C26" s="378" t="str">
        <f>'DELTA WOOD'!D36</f>
        <v>D-MX4.2-W</v>
      </c>
      <c r="D26" s="123">
        <f>IF('DELTA WOOD'!AC36=0,0,'DELTA WOOD'!AC36)+IF('DELTA WOOD'!AC$47=0,0,'DELTA WOOD'!AC$47)</f>
        <v>0</v>
      </c>
      <c r="E26" s="123">
        <f>IF('DELTA WOOD'!AD36=0,0,'DELTA WOOD'!AD36)+IF('DELTA WOOD'!AD$47=0,0,'DELTA WOOD'!AD$47)</f>
        <v>0</v>
      </c>
      <c r="F26" s="123">
        <f>IF('DELTA WOOD'!AE36=0,0,'DELTA WOOD'!AE36)+IF('DELTA WOOD'!AE$47=0,0,'DELTA WOOD'!AE$47)</f>
        <v>0</v>
      </c>
      <c r="G26" s="123">
        <f>IF('DELTA WOOD'!AF36=0,0,'DELTA WOOD'!AF36)+IF('DELTA WOOD'!AF$47=0,0,'DELTA WOOD'!AF$47)</f>
        <v>0</v>
      </c>
      <c r="H26" s="123">
        <f>IF('DELTA WOOD'!AG36=0,0,'DELTA WOOD'!AG36)+IF('DELTA WOOD'!AG$47=0,0,'DELTA WOOD'!AG$47)</f>
        <v>0</v>
      </c>
      <c r="I26" s="123">
        <f>IF('DELTA WOOD'!AH36=0,0,'DELTA WOOD'!AH36)+IF('DELTA WOOD'!AH$47=0,0,'DELTA WOOD'!AH$47)</f>
        <v>0</v>
      </c>
      <c r="J26" s="123">
        <f>IF('DELTA WOOD'!AI36=0,0,'DELTA WOOD'!AI36)+IF('DELTA WOOD'!AI$47=0,0,'DELTA WOOD'!AI$47)</f>
        <v>0</v>
      </c>
      <c r="K26" s="123">
        <f>IF('DELTA WOOD'!AJ36=0,0,'DELTA WOOD'!AJ36)+IF('DELTA WOOD'!AJ$47=0,0,'DELTA WOOD'!AJ$47)</f>
        <v>0</v>
      </c>
      <c r="L26" s="123">
        <f>IF('DELTA WOOD'!AK36=0,0,'DELTA WOOD'!AK36)+IF('DELTA WOOD'!AK$47=0,0,'DELTA WOOD'!AK$47)</f>
        <v>0</v>
      </c>
      <c r="M26" s="123">
        <f>IF('DELTA WOOD'!AL36=0,0,'DELTA WOOD'!AL36)+IF('DELTA WOOD'!AL$47=0,0,'DELTA WOOD'!AL$47)</f>
        <v>0</v>
      </c>
      <c r="N26" s="123">
        <f>IF('DELTA WOOD'!AM36=0,0,'DELTA WOOD'!AM36)+IF('DELTA WOOD'!AM$47=0,0,'DELTA WOOD'!AM$47)</f>
        <v>0</v>
      </c>
      <c r="O26" s="123">
        <f>IF('DELTA WOOD'!AN36=0,0,'DELTA WOOD'!AN36)+IF('DELTA WOOD'!AN$47=0,0,'DELTA WOOD'!AN$47)</f>
        <v>0</v>
      </c>
      <c r="P26" s="123">
        <f>IF('DELTA WOOD'!AO36=0,0,'DELTA WOOD'!AO36)+IF('DELTA WOOD'!AO$47=0,0,'DELTA WOOD'!AO$47)</f>
        <v>0</v>
      </c>
      <c r="Q26" s="123">
        <f t="shared" si="1"/>
        <v>0</v>
      </c>
    </row>
    <row r="27" spans="1:17" ht="23.15" customHeight="1">
      <c r="A27" s="539"/>
      <c r="B27" s="118"/>
      <c r="C27" s="378" t="str">
        <f>'DELTA WOOD'!D37</f>
        <v>D-MX4.3-W</v>
      </c>
      <c r="D27" s="123">
        <f>IF('DELTA WOOD'!AC37=0,0,'DELTA WOOD'!AC37)+IF('DELTA WOOD'!AC$47=0,0,'DELTA WOOD'!AC$47)</f>
        <v>0</v>
      </c>
      <c r="E27" s="123">
        <f>IF('DELTA WOOD'!AD37=0,0,'DELTA WOOD'!AD37)+IF('DELTA WOOD'!AD$47=0,0,'DELTA WOOD'!AD$47)</f>
        <v>0</v>
      </c>
      <c r="F27" s="123">
        <f>IF('DELTA WOOD'!AE37=0,0,'DELTA WOOD'!AE37)+IF('DELTA WOOD'!AE$47=0,0,'DELTA WOOD'!AE$47)</f>
        <v>0</v>
      </c>
      <c r="G27" s="123">
        <f>IF('DELTA WOOD'!AF37=0,0,'DELTA WOOD'!AF37)+IF('DELTA WOOD'!AF$47=0,0,'DELTA WOOD'!AF$47)</f>
        <v>0</v>
      </c>
      <c r="H27" s="123">
        <f>IF('DELTA WOOD'!AG37=0,0,'DELTA WOOD'!AG37)+IF('DELTA WOOD'!AG$47=0,0,'DELTA WOOD'!AG$47)</f>
        <v>0</v>
      </c>
      <c r="I27" s="123">
        <f>IF('DELTA WOOD'!AH37=0,0,'DELTA WOOD'!AH37)+IF('DELTA WOOD'!AH$47=0,0,'DELTA WOOD'!AH$47)</f>
        <v>0</v>
      </c>
      <c r="J27" s="123">
        <f>IF('DELTA WOOD'!AI37=0,0,'DELTA WOOD'!AI37)+IF('DELTA WOOD'!AI$47=0,0,'DELTA WOOD'!AI$47)</f>
        <v>0</v>
      </c>
      <c r="K27" s="123">
        <f>IF('DELTA WOOD'!AJ37=0,0,'DELTA WOOD'!AJ37)+IF('DELTA WOOD'!AJ$47=0,0,'DELTA WOOD'!AJ$47)</f>
        <v>0</v>
      </c>
      <c r="L27" s="123">
        <f>IF('DELTA WOOD'!AK37=0,0,'DELTA WOOD'!AK37)+IF('DELTA WOOD'!AK$47=0,0,'DELTA WOOD'!AK$47)</f>
        <v>0</v>
      </c>
      <c r="M27" s="123">
        <f>IF('DELTA WOOD'!AL37=0,0,'DELTA WOOD'!AL37)+IF('DELTA WOOD'!AL$47=0,0,'DELTA WOOD'!AL$47)</f>
        <v>0</v>
      </c>
      <c r="N27" s="123">
        <f>IF('DELTA WOOD'!AM37=0,0,'DELTA WOOD'!AM37)+IF('DELTA WOOD'!AM$47=0,0,'DELTA WOOD'!AM$47)</f>
        <v>0</v>
      </c>
      <c r="O27" s="123">
        <f>IF('DELTA WOOD'!AN37=0,0,'DELTA WOOD'!AN37)+IF('DELTA WOOD'!AN$47=0,0,'DELTA WOOD'!AN$47)</f>
        <v>0</v>
      </c>
      <c r="P27" s="123">
        <f>IF('DELTA WOOD'!AO37=0,0,'DELTA WOOD'!AO37)+IF('DELTA WOOD'!AO$47=0,0,'DELTA WOOD'!AO$47)</f>
        <v>0</v>
      </c>
      <c r="Q27" s="123">
        <f t="shared" si="1"/>
        <v>0</v>
      </c>
    </row>
    <row r="28" spans="1:17" ht="23.15" customHeight="1">
      <c r="A28" s="539"/>
      <c r="B28" s="118"/>
      <c r="C28" s="378" t="str">
        <f>'DELTA WOOD'!D38</f>
        <v>D-MX4.4-W</v>
      </c>
      <c r="D28" s="123">
        <f>IF('DELTA WOOD'!AC38=0,0,'DELTA WOOD'!AC38)+IF('DELTA WOOD'!AC$47=0,0,'DELTA WOOD'!AC$47)</f>
        <v>0</v>
      </c>
      <c r="E28" s="123">
        <f>IF('DELTA WOOD'!AD38=0,0,'DELTA WOOD'!AD38)+IF('DELTA WOOD'!AD$47=0,0,'DELTA WOOD'!AD$47)</f>
        <v>0</v>
      </c>
      <c r="F28" s="123">
        <f>IF('DELTA WOOD'!AE38=0,0,'DELTA WOOD'!AE38)+IF('DELTA WOOD'!AE$47=0,0,'DELTA WOOD'!AE$47)</f>
        <v>0</v>
      </c>
      <c r="G28" s="123">
        <f>IF('DELTA WOOD'!AF38=0,0,'DELTA WOOD'!AF38)+IF('DELTA WOOD'!AF$47=0,0,'DELTA WOOD'!AF$47)</f>
        <v>0</v>
      </c>
      <c r="H28" s="123">
        <f>IF('DELTA WOOD'!AG38=0,0,'DELTA WOOD'!AG38)+IF('DELTA WOOD'!AG$47=0,0,'DELTA WOOD'!AG$47)</f>
        <v>0</v>
      </c>
      <c r="I28" s="123">
        <f>IF('DELTA WOOD'!AH38=0,0,'DELTA WOOD'!AH38)+IF('DELTA WOOD'!AH$47=0,0,'DELTA WOOD'!AH$47)</f>
        <v>0</v>
      </c>
      <c r="J28" s="123">
        <f>IF('DELTA WOOD'!AI38=0,0,'DELTA WOOD'!AI38)+IF('DELTA WOOD'!AI$47=0,0,'DELTA WOOD'!AI$47)</f>
        <v>0</v>
      </c>
      <c r="K28" s="123">
        <f>IF('DELTA WOOD'!AJ38=0,0,'DELTA WOOD'!AJ38)+IF('DELTA WOOD'!AJ$47=0,0,'DELTA WOOD'!AJ$47)</f>
        <v>0</v>
      </c>
      <c r="L28" s="123">
        <f>IF('DELTA WOOD'!AK38=0,0,'DELTA WOOD'!AK38)+IF('DELTA WOOD'!AK$47=0,0,'DELTA WOOD'!AK$47)</f>
        <v>0</v>
      </c>
      <c r="M28" s="123">
        <f>IF('DELTA WOOD'!AL38=0,0,'DELTA WOOD'!AL38)+IF('DELTA WOOD'!AL$47=0,0,'DELTA WOOD'!AL$47)</f>
        <v>0</v>
      </c>
      <c r="N28" s="123">
        <f>IF('DELTA WOOD'!AM38=0,0,'DELTA WOOD'!AM38)+IF('DELTA WOOD'!AM$47=0,0,'DELTA WOOD'!AM$47)</f>
        <v>0</v>
      </c>
      <c r="O28" s="123">
        <f>IF('DELTA WOOD'!AN38=0,0,'DELTA WOOD'!AN38)+IF('DELTA WOOD'!AN$47=0,0,'DELTA WOOD'!AN$47)</f>
        <v>0</v>
      </c>
      <c r="P28" s="123">
        <f>IF('DELTA WOOD'!AO38=0,0,'DELTA WOOD'!AO38)+IF('DELTA WOOD'!AO$47=0,0,'DELTA WOOD'!AO$47)</f>
        <v>0</v>
      </c>
      <c r="Q28" s="123">
        <f t="shared" si="1"/>
        <v>0</v>
      </c>
    </row>
    <row r="29" spans="1:17" ht="23.15" customHeight="1">
      <c r="A29" s="539"/>
      <c r="B29" s="118"/>
      <c r="C29" s="378" t="str">
        <f>'DELTA WOOD'!D39</f>
        <v>D-MX5.1-W</v>
      </c>
      <c r="D29" s="123">
        <f>IF('DELTA WOOD'!AC39=0,0,'DELTA WOOD'!AC39)+IF('DELTA WOOD'!AC$47=0,0,'DELTA WOOD'!AC$47)</f>
        <v>0</v>
      </c>
      <c r="E29" s="123">
        <f>IF('DELTA WOOD'!AD39=0,0,'DELTA WOOD'!AD39)+IF('DELTA WOOD'!AD$47=0,0,'DELTA WOOD'!AD$47)</f>
        <v>0</v>
      </c>
      <c r="F29" s="123">
        <f>IF('DELTA WOOD'!AE39=0,0,'DELTA WOOD'!AE39)+IF('DELTA WOOD'!AE$47=0,0,'DELTA WOOD'!AE$47)</f>
        <v>0</v>
      </c>
      <c r="G29" s="123">
        <f>IF('DELTA WOOD'!AF39=0,0,'DELTA WOOD'!AF39)+IF('DELTA WOOD'!AF$47=0,0,'DELTA WOOD'!AF$47)</f>
        <v>0</v>
      </c>
      <c r="H29" s="123">
        <f>IF('DELTA WOOD'!AG39=0,0,'DELTA WOOD'!AG39)+IF('DELTA WOOD'!AG$47=0,0,'DELTA WOOD'!AG$47)</f>
        <v>0</v>
      </c>
      <c r="I29" s="123">
        <f>IF('DELTA WOOD'!AH39=0,0,'DELTA WOOD'!AH39)+IF('DELTA WOOD'!AH$47=0,0,'DELTA WOOD'!AH$47)</f>
        <v>0</v>
      </c>
      <c r="J29" s="123">
        <f>IF('DELTA WOOD'!AI39=0,0,'DELTA WOOD'!AI39)+IF('DELTA WOOD'!AI$47=0,0,'DELTA WOOD'!AI$47)</f>
        <v>0</v>
      </c>
      <c r="K29" s="123">
        <f>IF('DELTA WOOD'!AJ39=0,0,'DELTA WOOD'!AJ39)+IF('DELTA WOOD'!AJ$47=0,0,'DELTA WOOD'!AJ$47)</f>
        <v>0</v>
      </c>
      <c r="L29" s="123">
        <f>IF('DELTA WOOD'!AK39=0,0,'DELTA WOOD'!AK39)+IF('DELTA WOOD'!AK$47=0,0,'DELTA WOOD'!AK$47)</f>
        <v>0</v>
      </c>
      <c r="M29" s="123">
        <f>IF('DELTA WOOD'!AL39=0,0,'DELTA WOOD'!AL39)+IF('DELTA WOOD'!AL$47=0,0,'DELTA WOOD'!AL$47)</f>
        <v>0</v>
      </c>
      <c r="N29" s="123">
        <f>IF('DELTA WOOD'!AM39=0,0,'DELTA WOOD'!AM39)+IF('DELTA WOOD'!AM$47=0,0,'DELTA WOOD'!AM$47)</f>
        <v>0</v>
      </c>
      <c r="O29" s="123">
        <f>IF('DELTA WOOD'!AN39=0,0,'DELTA WOOD'!AN39)+IF('DELTA WOOD'!AN$47=0,0,'DELTA WOOD'!AN$47)</f>
        <v>0</v>
      </c>
      <c r="P29" s="123">
        <f>IF('DELTA WOOD'!AO39=0,0,'DELTA WOOD'!AO39)+IF('DELTA WOOD'!AO$47=0,0,'DELTA WOOD'!AO$47)</f>
        <v>0</v>
      </c>
      <c r="Q29" s="123">
        <f t="shared" si="1"/>
        <v>0</v>
      </c>
    </row>
    <row r="30" spans="1:17" ht="23.15" customHeight="1">
      <c r="A30" s="539"/>
      <c r="B30" s="118"/>
      <c r="C30" s="378" t="str">
        <f>'DELTA WOOD'!D40</f>
        <v>D-MX5.2-W</v>
      </c>
      <c r="D30" s="123">
        <f>IF('DELTA WOOD'!AC40=0,0,'DELTA WOOD'!AC40)+IF('DELTA WOOD'!AC$47=0,0,'DELTA WOOD'!AC$47)</f>
        <v>0</v>
      </c>
      <c r="E30" s="123">
        <f>IF('DELTA WOOD'!AD40=0,0,'DELTA WOOD'!AD40)+IF('DELTA WOOD'!AD$47=0,0,'DELTA WOOD'!AD$47)</f>
        <v>0</v>
      </c>
      <c r="F30" s="123">
        <f>IF('DELTA WOOD'!AE40=0,0,'DELTA WOOD'!AE40)+IF('DELTA WOOD'!AE$47=0,0,'DELTA WOOD'!AE$47)</f>
        <v>0</v>
      </c>
      <c r="G30" s="123">
        <f>IF('DELTA WOOD'!AF40=0,0,'DELTA WOOD'!AF40)+IF('DELTA WOOD'!AF$47=0,0,'DELTA WOOD'!AF$47)</f>
        <v>0</v>
      </c>
      <c r="H30" s="123">
        <f>IF('DELTA WOOD'!AG40=0,0,'DELTA WOOD'!AG40)+IF('DELTA WOOD'!AG$47=0,0,'DELTA WOOD'!AG$47)</f>
        <v>0</v>
      </c>
      <c r="I30" s="123">
        <f>IF('DELTA WOOD'!AH40=0,0,'DELTA WOOD'!AH40)+IF('DELTA WOOD'!AH$47=0,0,'DELTA WOOD'!AH$47)</f>
        <v>0</v>
      </c>
      <c r="J30" s="123">
        <f>IF('DELTA WOOD'!AI40=0,0,'DELTA WOOD'!AI40)+IF('DELTA WOOD'!AI$47=0,0,'DELTA WOOD'!AI$47)</f>
        <v>0</v>
      </c>
      <c r="K30" s="123">
        <f>IF('DELTA WOOD'!AJ40=0,0,'DELTA WOOD'!AJ40)+IF('DELTA WOOD'!AJ$47=0,0,'DELTA WOOD'!AJ$47)</f>
        <v>0</v>
      </c>
      <c r="L30" s="123">
        <f>IF('DELTA WOOD'!AK40=0,0,'DELTA WOOD'!AK40)+IF('DELTA WOOD'!AK$47=0,0,'DELTA WOOD'!AK$47)</f>
        <v>0</v>
      </c>
      <c r="M30" s="123">
        <f>IF('DELTA WOOD'!AL40=0,0,'DELTA WOOD'!AL40)+IF('DELTA WOOD'!AL$47=0,0,'DELTA WOOD'!AL$47)</f>
        <v>0</v>
      </c>
      <c r="N30" s="123">
        <f>IF('DELTA WOOD'!AM40=0,0,'DELTA WOOD'!AM40)+IF('DELTA WOOD'!AM$47=0,0,'DELTA WOOD'!AM$47)</f>
        <v>0</v>
      </c>
      <c r="O30" s="123">
        <f>IF('DELTA WOOD'!AN40=0,0,'DELTA WOOD'!AN40)+IF('DELTA WOOD'!AN$47=0,0,'DELTA WOOD'!AN$47)</f>
        <v>0</v>
      </c>
      <c r="P30" s="123">
        <f>IF('DELTA WOOD'!AO40=0,0,'DELTA WOOD'!AO40)+IF('DELTA WOOD'!AO$47=0,0,'DELTA WOOD'!AO$47)</f>
        <v>0</v>
      </c>
      <c r="Q30" s="123">
        <f t="shared" si="1"/>
        <v>0</v>
      </c>
    </row>
    <row r="31" spans="1:17" ht="23.15" customHeight="1">
      <c r="A31" s="539"/>
      <c r="B31" s="118"/>
      <c r="C31" s="378" t="str">
        <f>'DELTA WOOD'!D41</f>
        <v>D-MX5.3-W</v>
      </c>
      <c r="D31" s="123">
        <f>IF('DELTA WOOD'!AC41=0,0,'DELTA WOOD'!AC41)+IF('DELTA WOOD'!AC$47=0,0,'DELTA WOOD'!AC$47)</f>
        <v>0</v>
      </c>
      <c r="E31" s="123">
        <f>IF('DELTA WOOD'!AD41=0,0,'DELTA WOOD'!AD41)+IF('DELTA WOOD'!AD$47=0,0,'DELTA WOOD'!AD$47)</f>
        <v>0</v>
      </c>
      <c r="F31" s="123">
        <f>IF('DELTA WOOD'!AE41=0,0,'DELTA WOOD'!AE41)+IF('DELTA WOOD'!AE$47=0,0,'DELTA WOOD'!AE$47)</f>
        <v>0</v>
      </c>
      <c r="G31" s="123">
        <f>IF('DELTA WOOD'!AF41=0,0,'DELTA WOOD'!AF41)+IF('DELTA WOOD'!AF$47=0,0,'DELTA WOOD'!AF$47)</f>
        <v>0</v>
      </c>
      <c r="H31" s="123">
        <f>IF('DELTA WOOD'!AG41=0,0,'DELTA WOOD'!AG41)+IF('DELTA WOOD'!AG$47=0,0,'DELTA WOOD'!AG$47)</f>
        <v>0</v>
      </c>
      <c r="I31" s="123">
        <f>IF('DELTA WOOD'!AH41=0,0,'DELTA WOOD'!AH41)+IF('DELTA WOOD'!AH$47=0,0,'DELTA WOOD'!AH$47)</f>
        <v>0</v>
      </c>
      <c r="J31" s="123">
        <f>IF('DELTA WOOD'!AI41=0,0,'DELTA WOOD'!AI41)+IF('DELTA WOOD'!AI$47=0,0,'DELTA WOOD'!AI$47)</f>
        <v>0</v>
      </c>
      <c r="K31" s="123">
        <f>IF('DELTA WOOD'!AJ41=0,0,'DELTA WOOD'!AJ41)+IF('DELTA WOOD'!AJ$47=0,0,'DELTA WOOD'!AJ$47)</f>
        <v>0</v>
      </c>
      <c r="L31" s="123">
        <f>IF('DELTA WOOD'!AK41=0,0,'DELTA WOOD'!AK41)+IF('DELTA WOOD'!AK$47=0,0,'DELTA WOOD'!AK$47)</f>
        <v>0</v>
      </c>
      <c r="M31" s="123">
        <f>IF('DELTA WOOD'!AL41=0,0,'DELTA WOOD'!AL41)+IF('DELTA WOOD'!AL$47=0,0,'DELTA WOOD'!AL$47)</f>
        <v>0</v>
      </c>
      <c r="N31" s="123">
        <f>IF('DELTA WOOD'!AM41=0,0,'DELTA WOOD'!AM41)+IF('DELTA WOOD'!AM$47=0,0,'DELTA WOOD'!AM$47)</f>
        <v>0</v>
      </c>
      <c r="O31" s="123">
        <f>IF('DELTA WOOD'!AN41=0,0,'DELTA WOOD'!AN41)+IF('DELTA WOOD'!AN$47=0,0,'DELTA WOOD'!AN$47)</f>
        <v>0</v>
      </c>
      <c r="P31" s="123">
        <f>IF('DELTA WOOD'!AO41=0,0,'DELTA WOOD'!AO41)+IF('DELTA WOOD'!AO$47=0,0,'DELTA WOOD'!AO$47)</f>
        <v>0</v>
      </c>
      <c r="Q31" s="123">
        <f t="shared" si="1"/>
        <v>0</v>
      </c>
    </row>
    <row r="32" spans="1:17" ht="23.15" customHeight="1">
      <c r="A32" s="539"/>
      <c r="B32" s="118"/>
      <c r="C32" s="378" t="str">
        <f>'DELTA WOOD'!D42</f>
        <v>D-MX5.4-W</v>
      </c>
      <c r="D32" s="123">
        <f>IF('DELTA WOOD'!AC42=0,0,'DELTA WOOD'!AC42)+IF('DELTA WOOD'!AC$47=0,0,'DELTA WOOD'!AC$47)</f>
        <v>0</v>
      </c>
      <c r="E32" s="123">
        <f>IF('DELTA WOOD'!AD42=0,0,'DELTA WOOD'!AD42)+IF('DELTA WOOD'!AD$47=0,0,'DELTA WOOD'!AD$47)</f>
        <v>0</v>
      </c>
      <c r="F32" s="123">
        <f>IF('DELTA WOOD'!AE42=0,0,'DELTA WOOD'!AE42)+IF('DELTA WOOD'!AE$47=0,0,'DELTA WOOD'!AE$47)</f>
        <v>0</v>
      </c>
      <c r="G32" s="123">
        <f>IF('DELTA WOOD'!AF42=0,0,'DELTA WOOD'!AF42)+IF('DELTA WOOD'!AF$47=0,0,'DELTA WOOD'!AF$47)</f>
        <v>0</v>
      </c>
      <c r="H32" s="123">
        <f>IF('DELTA WOOD'!AG42=0,0,'DELTA WOOD'!AG42)+IF('DELTA WOOD'!AG$47=0,0,'DELTA WOOD'!AG$47)</f>
        <v>0</v>
      </c>
      <c r="I32" s="123">
        <f>IF('DELTA WOOD'!AH42=0,0,'DELTA WOOD'!AH42)+IF('DELTA WOOD'!AH$47=0,0,'DELTA WOOD'!AH$47)</f>
        <v>0</v>
      </c>
      <c r="J32" s="123">
        <f>IF('DELTA WOOD'!AI42=0,0,'DELTA WOOD'!AI42)+IF('DELTA WOOD'!AI$47=0,0,'DELTA WOOD'!AI$47)</f>
        <v>0</v>
      </c>
      <c r="K32" s="123">
        <f>IF('DELTA WOOD'!AJ42=0,0,'DELTA WOOD'!AJ42)+IF('DELTA WOOD'!AJ$47=0,0,'DELTA WOOD'!AJ$47)</f>
        <v>0</v>
      </c>
      <c r="L32" s="123">
        <f>IF('DELTA WOOD'!AK42=0,0,'DELTA WOOD'!AK42)+IF('DELTA WOOD'!AK$47=0,0,'DELTA WOOD'!AK$47)</f>
        <v>0</v>
      </c>
      <c r="M32" s="123">
        <f>IF('DELTA WOOD'!AL42=0,0,'DELTA WOOD'!AL42)+IF('DELTA WOOD'!AL$47=0,0,'DELTA WOOD'!AL$47)</f>
        <v>0</v>
      </c>
      <c r="N32" s="123">
        <f>IF('DELTA WOOD'!AM42=0,0,'DELTA WOOD'!AM42)+IF('DELTA WOOD'!AM$47=0,0,'DELTA WOOD'!AM$47)</f>
        <v>0</v>
      </c>
      <c r="O32" s="123">
        <f>IF('DELTA WOOD'!AN42=0,0,'DELTA WOOD'!AN42)+IF('DELTA WOOD'!AN$47=0,0,'DELTA WOOD'!AN$47)</f>
        <v>0</v>
      </c>
      <c r="P32" s="123">
        <f>IF('DELTA WOOD'!AO42=0,0,'DELTA WOOD'!AO42)+IF('DELTA WOOD'!AO$47=0,0,'DELTA WOOD'!AO$47)</f>
        <v>0</v>
      </c>
      <c r="Q32" s="123">
        <f t="shared" si="1"/>
        <v>0</v>
      </c>
    </row>
    <row r="33" spans="1:17" ht="23.15" customHeight="1">
      <c r="A33" s="539"/>
      <c r="B33" s="118"/>
      <c r="C33" s="378" t="str">
        <f>'DELTA WOOD'!D43</f>
        <v>D-MX6.1-W</v>
      </c>
      <c r="D33" s="123">
        <f>IF('DELTA WOOD'!AC43=0,0,'DELTA WOOD'!AC43)+IF('DELTA WOOD'!AC$47=0,0,'DELTA WOOD'!AC$47)</f>
        <v>0</v>
      </c>
      <c r="E33" s="123">
        <f>IF('DELTA WOOD'!AD43=0,0,'DELTA WOOD'!AD43)+IF('DELTA WOOD'!AD$47=0,0,'DELTA WOOD'!AD$47)</f>
        <v>0</v>
      </c>
      <c r="F33" s="123">
        <f>IF('DELTA WOOD'!AE43=0,0,'DELTA WOOD'!AE43)+IF('DELTA WOOD'!AE$47=0,0,'DELTA WOOD'!AE$47)</f>
        <v>0</v>
      </c>
      <c r="G33" s="123">
        <f>IF('DELTA WOOD'!AF43=0,0,'DELTA WOOD'!AF43)+IF('DELTA WOOD'!AF$47=0,0,'DELTA WOOD'!AF$47)</f>
        <v>0</v>
      </c>
      <c r="H33" s="123">
        <f>IF('DELTA WOOD'!AG43=0,0,'DELTA WOOD'!AG43)+IF('DELTA WOOD'!AG$47=0,0,'DELTA WOOD'!AG$47)</f>
        <v>0</v>
      </c>
      <c r="I33" s="123">
        <f>IF('DELTA WOOD'!AH43=0,0,'DELTA WOOD'!AH43)+IF('DELTA WOOD'!AH$47=0,0,'DELTA WOOD'!AH$47)</f>
        <v>0</v>
      </c>
      <c r="J33" s="123">
        <f>IF('DELTA WOOD'!AI43=0,0,'DELTA WOOD'!AI43)+IF('DELTA WOOD'!AI$47=0,0,'DELTA WOOD'!AI$47)</f>
        <v>0</v>
      </c>
      <c r="K33" s="123">
        <f>IF('DELTA WOOD'!AJ43=0,0,'DELTA WOOD'!AJ43)+IF('DELTA WOOD'!AJ$47=0,0,'DELTA WOOD'!AJ$47)</f>
        <v>0</v>
      </c>
      <c r="L33" s="123">
        <f>IF('DELTA WOOD'!AK43=0,0,'DELTA WOOD'!AK43)+IF('DELTA WOOD'!AK$47=0,0,'DELTA WOOD'!AK$47)</f>
        <v>0</v>
      </c>
      <c r="M33" s="123">
        <f>IF('DELTA WOOD'!AL43=0,0,'DELTA WOOD'!AL43)+IF('DELTA WOOD'!AL$47=0,0,'DELTA WOOD'!AL$47)</f>
        <v>0</v>
      </c>
      <c r="N33" s="123">
        <f>IF('DELTA WOOD'!AM43=0,0,'DELTA WOOD'!AM43)+IF('DELTA WOOD'!AM$47=0,0,'DELTA WOOD'!AM$47)</f>
        <v>0</v>
      </c>
      <c r="O33" s="123">
        <f>IF('DELTA WOOD'!AN43=0,0,'DELTA WOOD'!AN43)+IF('DELTA WOOD'!AN$47=0,0,'DELTA WOOD'!AN$47)</f>
        <v>0</v>
      </c>
      <c r="P33" s="123">
        <f>IF('DELTA WOOD'!AO43=0,0,'DELTA WOOD'!AO43)+IF('DELTA WOOD'!AO$47=0,0,'DELTA WOOD'!AO$47)</f>
        <v>0</v>
      </c>
      <c r="Q33" s="123">
        <f t="shared" si="1"/>
        <v>0</v>
      </c>
    </row>
    <row r="34" spans="1:17" ht="23.15" customHeight="1">
      <c r="A34" s="539"/>
      <c r="B34" s="118"/>
      <c r="C34" s="378" t="str">
        <f>'DELTA WOOD'!D44</f>
        <v>D-MX6.2-W</v>
      </c>
      <c r="D34" s="123">
        <f>IF('DELTA WOOD'!AC44=0,0,'DELTA WOOD'!AC44)+IF('DELTA WOOD'!AC$47=0,0,'DELTA WOOD'!AC$47)</f>
        <v>0</v>
      </c>
      <c r="E34" s="123">
        <f>IF('DELTA WOOD'!AD44=0,0,'DELTA WOOD'!AD44)+IF('DELTA WOOD'!AD$47=0,0,'DELTA WOOD'!AD$47)</f>
        <v>0</v>
      </c>
      <c r="F34" s="123">
        <f>IF('DELTA WOOD'!AE44=0,0,'DELTA WOOD'!AE44)+IF('DELTA WOOD'!AE$47=0,0,'DELTA WOOD'!AE$47)</f>
        <v>0</v>
      </c>
      <c r="G34" s="123">
        <f>IF('DELTA WOOD'!AF44=0,0,'DELTA WOOD'!AF44)+IF('DELTA WOOD'!AF$47=0,0,'DELTA WOOD'!AF$47)</f>
        <v>0</v>
      </c>
      <c r="H34" s="123">
        <f>IF('DELTA WOOD'!AG44=0,0,'DELTA WOOD'!AG44)+IF('DELTA WOOD'!AG$47=0,0,'DELTA WOOD'!AG$47)</f>
        <v>0</v>
      </c>
      <c r="I34" s="123">
        <f>IF('DELTA WOOD'!AH44=0,0,'DELTA WOOD'!AH44)+IF('DELTA WOOD'!AH$47=0,0,'DELTA WOOD'!AH$47)</f>
        <v>0</v>
      </c>
      <c r="J34" s="123">
        <f>IF('DELTA WOOD'!AI44=0,0,'DELTA WOOD'!AI44)+IF('DELTA WOOD'!AI$47=0,0,'DELTA WOOD'!AI$47)</f>
        <v>0</v>
      </c>
      <c r="K34" s="123">
        <f>IF('DELTA WOOD'!AJ44=0,0,'DELTA WOOD'!AJ44)+IF('DELTA WOOD'!AJ$47=0,0,'DELTA WOOD'!AJ$47)</f>
        <v>0</v>
      </c>
      <c r="L34" s="123">
        <f>IF('DELTA WOOD'!AK44=0,0,'DELTA WOOD'!AK44)+IF('DELTA WOOD'!AK$47=0,0,'DELTA WOOD'!AK$47)</f>
        <v>0</v>
      </c>
      <c r="M34" s="123">
        <f>IF('DELTA WOOD'!AL44=0,0,'DELTA WOOD'!AL44)+IF('DELTA WOOD'!AL$47=0,0,'DELTA WOOD'!AL$47)</f>
        <v>0</v>
      </c>
      <c r="N34" s="123">
        <f>IF('DELTA WOOD'!AM44=0,0,'DELTA WOOD'!AM44)+IF('DELTA WOOD'!AM$47=0,0,'DELTA WOOD'!AM$47)</f>
        <v>0</v>
      </c>
      <c r="O34" s="123">
        <f>IF('DELTA WOOD'!AN44=0,0,'DELTA WOOD'!AN44)+IF('DELTA WOOD'!AN$47=0,0,'DELTA WOOD'!AN$47)</f>
        <v>0</v>
      </c>
      <c r="P34" s="123">
        <f>IF('DELTA WOOD'!AO44=0,0,'DELTA WOOD'!AO44)+IF('DELTA WOOD'!AO$47=0,0,'DELTA WOOD'!AO$47)</f>
        <v>0</v>
      </c>
      <c r="Q34" s="123">
        <f t="shared" si="1"/>
        <v>0</v>
      </c>
    </row>
    <row r="35" spans="1:17" ht="23.15" customHeight="1">
      <c r="A35" s="539"/>
      <c r="B35" s="118"/>
      <c r="C35" s="378" t="str">
        <f>'DELTA WOOD'!D45</f>
        <v>D-MX6.3-W</v>
      </c>
      <c r="D35" s="123">
        <f>IF('DELTA WOOD'!AC45=0,0,'DELTA WOOD'!AC45)+IF('DELTA WOOD'!AC$47=0,0,'DELTA WOOD'!AC$47)</f>
        <v>0</v>
      </c>
      <c r="E35" s="123">
        <f>IF('DELTA WOOD'!AD45=0,0,'DELTA WOOD'!AD45)+IF('DELTA WOOD'!AD$47=0,0,'DELTA WOOD'!AD$47)</f>
        <v>0</v>
      </c>
      <c r="F35" s="123">
        <f>IF('DELTA WOOD'!AE45=0,0,'DELTA WOOD'!AE45)+IF('DELTA WOOD'!AE$47=0,0,'DELTA WOOD'!AE$47)</f>
        <v>0</v>
      </c>
      <c r="G35" s="123">
        <f>IF('DELTA WOOD'!AF45=0,0,'DELTA WOOD'!AF45)+IF('DELTA WOOD'!AF$47=0,0,'DELTA WOOD'!AF$47)</f>
        <v>0</v>
      </c>
      <c r="H35" s="123">
        <f>IF('DELTA WOOD'!AG45=0,0,'DELTA WOOD'!AG45)+IF('DELTA WOOD'!AG$47=0,0,'DELTA WOOD'!AG$47)</f>
        <v>0</v>
      </c>
      <c r="I35" s="123">
        <f>IF('DELTA WOOD'!AH45=0,0,'DELTA WOOD'!AH45)+IF('DELTA WOOD'!AH$47=0,0,'DELTA WOOD'!AH$47)</f>
        <v>0</v>
      </c>
      <c r="J35" s="123">
        <f>IF('DELTA WOOD'!AI45=0,0,'DELTA WOOD'!AI45)+IF('DELTA WOOD'!AI$47=0,0,'DELTA WOOD'!AI$47)</f>
        <v>0</v>
      </c>
      <c r="K35" s="123">
        <f>IF('DELTA WOOD'!AJ45=0,0,'DELTA WOOD'!AJ45)+IF('DELTA WOOD'!AJ$47=0,0,'DELTA WOOD'!AJ$47)</f>
        <v>0</v>
      </c>
      <c r="L35" s="123">
        <f>IF('DELTA WOOD'!AK45=0,0,'DELTA WOOD'!AK45)+IF('DELTA WOOD'!AK$47=0,0,'DELTA WOOD'!AK$47)</f>
        <v>0</v>
      </c>
      <c r="M35" s="123">
        <f>IF('DELTA WOOD'!AL45=0,0,'DELTA WOOD'!AL45)+IF('DELTA WOOD'!AL$47=0,0,'DELTA WOOD'!AL$47)</f>
        <v>0</v>
      </c>
      <c r="N35" s="123">
        <f>IF('DELTA WOOD'!AM45=0,0,'DELTA WOOD'!AM45)+IF('DELTA WOOD'!AM$47=0,0,'DELTA WOOD'!AM$47)</f>
        <v>0</v>
      </c>
      <c r="O35" s="123">
        <f>IF('DELTA WOOD'!AN45=0,0,'DELTA WOOD'!AN45)+IF('DELTA WOOD'!AN$47=0,0,'DELTA WOOD'!AN$47)</f>
        <v>0</v>
      </c>
      <c r="P35" s="123">
        <f>IF('DELTA WOOD'!AO45=0,0,'DELTA WOOD'!AO45)+IF('DELTA WOOD'!AO$47=0,0,'DELTA WOOD'!AO$47)</f>
        <v>0</v>
      </c>
      <c r="Q35" s="123">
        <f t="shared" si="1"/>
        <v>0</v>
      </c>
    </row>
    <row r="36" spans="1:17" ht="23.15" customHeight="1">
      <c r="A36" s="539"/>
      <c r="B36" s="118"/>
      <c r="C36" s="378" t="str">
        <f>'DELTA WOOD'!D46</f>
        <v>D-MX6.4-W</v>
      </c>
      <c r="D36" s="123">
        <f>IF('DELTA WOOD'!AC46=0,0,'DELTA WOOD'!AC46)+IF('DELTA WOOD'!AC$47=0,0,'DELTA WOOD'!AC$47)</f>
        <v>0</v>
      </c>
      <c r="E36" s="123">
        <f>IF('DELTA WOOD'!AD46=0,0,'DELTA WOOD'!AD46)+IF('DELTA WOOD'!AD$47=0,0,'DELTA WOOD'!AD$47)</f>
        <v>0</v>
      </c>
      <c r="F36" s="123">
        <f>IF('DELTA WOOD'!AE46=0,0,'DELTA WOOD'!AE46)+IF('DELTA WOOD'!AE$47=0,0,'DELTA WOOD'!AE$47)</f>
        <v>0</v>
      </c>
      <c r="G36" s="123">
        <f>IF('DELTA WOOD'!AF46=0,0,'DELTA WOOD'!AF46)+IF('DELTA WOOD'!AF$47=0,0,'DELTA WOOD'!AF$47)</f>
        <v>0</v>
      </c>
      <c r="H36" s="123">
        <f>IF('DELTA WOOD'!AG46=0,0,'DELTA WOOD'!AG46)+IF('DELTA WOOD'!AG$47=0,0,'DELTA WOOD'!AG$47)</f>
        <v>0</v>
      </c>
      <c r="I36" s="123">
        <f>IF('DELTA WOOD'!AH46=0,0,'DELTA WOOD'!AH46)+IF('DELTA WOOD'!AH$47=0,0,'DELTA WOOD'!AH$47)</f>
        <v>0</v>
      </c>
      <c r="J36" s="123">
        <f>IF('DELTA WOOD'!AI46=0,0,'DELTA WOOD'!AI46)+IF('DELTA WOOD'!AI$47=0,0,'DELTA WOOD'!AI$47)</f>
        <v>0</v>
      </c>
      <c r="K36" s="123">
        <f>IF('DELTA WOOD'!AJ46=0,0,'DELTA WOOD'!AJ46)+IF('DELTA WOOD'!AJ$47=0,0,'DELTA WOOD'!AJ$47)</f>
        <v>0</v>
      </c>
      <c r="L36" s="123">
        <f>IF('DELTA WOOD'!AK46=0,0,'DELTA WOOD'!AK46)+IF('DELTA WOOD'!AK$47=0,0,'DELTA WOOD'!AK$47)</f>
        <v>0</v>
      </c>
      <c r="M36" s="123">
        <f>IF('DELTA WOOD'!AL46=0,0,'DELTA WOOD'!AL46)+IF('DELTA WOOD'!AL$47=0,0,'DELTA WOOD'!AL$47)</f>
        <v>0</v>
      </c>
      <c r="N36" s="123">
        <f>IF('DELTA WOOD'!AM46=0,0,'DELTA WOOD'!AM46)+IF('DELTA WOOD'!AM$47=0,0,'DELTA WOOD'!AM$47)</f>
        <v>0</v>
      </c>
      <c r="O36" s="123">
        <f>IF('DELTA WOOD'!AN46=0,0,'DELTA WOOD'!AN46)+IF('DELTA WOOD'!AN$47=0,0,'DELTA WOOD'!AN$47)</f>
        <v>0</v>
      </c>
      <c r="P36" s="123">
        <f>IF('DELTA WOOD'!AO46=0,0,'DELTA WOOD'!AO46)+IF('DELTA WOOD'!AO$47=0,0,'DELTA WOOD'!AO$47)</f>
        <v>0</v>
      </c>
      <c r="Q36" s="123">
        <f t="shared" si="1"/>
        <v>0</v>
      </c>
    </row>
    <row r="37" spans="1:17" ht="23.15" customHeight="1">
      <c r="A37" s="539"/>
      <c r="B37" s="118"/>
      <c r="C37" s="378">
        <f>'DELTA WOOD'!D48</f>
        <v>0</v>
      </c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>
        <f t="shared" si="1"/>
        <v>0</v>
      </c>
    </row>
    <row r="38" spans="1:17" ht="23.15" customHeight="1">
      <c r="A38" s="539"/>
      <c r="B38" s="118"/>
      <c r="C38" s="378" t="str">
        <f>'DELTA WOOD'!D49</f>
        <v>D-BO1-W</v>
      </c>
      <c r="D38" s="123">
        <f>IF('DELTA WOOD'!AC49=0,0,'DELTA WOOD'!AC49)+IF('DELTA WOOD'!AC$54=0,0,'DELTA WOOD'!AC$54)</f>
        <v>0</v>
      </c>
      <c r="E38" s="123">
        <f>IF('DELTA WOOD'!AD49=0,0,'DELTA WOOD'!AD49)+IF('DELTA WOOD'!AD$54=0,0,'DELTA WOOD'!AD$54)</f>
        <v>0</v>
      </c>
      <c r="F38" s="123">
        <f>IF('DELTA WOOD'!AE49=0,0,'DELTA WOOD'!AE49)+IF('DELTA WOOD'!AE$54=0,0,'DELTA WOOD'!AE$54)</f>
        <v>0</v>
      </c>
      <c r="G38" s="123">
        <f>IF('DELTA WOOD'!AF49=0,0,'DELTA WOOD'!AF49)+IF('DELTA WOOD'!AF$54=0,0,'DELTA WOOD'!AF$54)</f>
        <v>0</v>
      </c>
      <c r="H38" s="123">
        <f>IF('DELTA WOOD'!AG49=0,0,'DELTA WOOD'!AG49)+IF('DELTA WOOD'!AG$54=0,0,'DELTA WOOD'!AG$54)</f>
        <v>0</v>
      </c>
      <c r="I38" s="123">
        <f>IF('DELTA WOOD'!AH49=0,0,'DELTA WOOD'!AH49)+IF('DELTA WOOD'!AH$54=0,0,'DELTA WOOD'!AH$54)</f>
        <v>0</v>
      </c>
      <c r="J38" s="123">
        <f>IF('DELTA WOOD'!AI49=0,0,'DELTA WOOD'!AI49)+IF('DELTA WOOD'!AI$54=0,0,'DELTA WOOD'!AI$54)</f>
        <v>0</v>
      </c>
      <c r="K38" s="123">
        <f>IF('DELTA WOOD'!AJ49=0,0,'DELTA WOOD'!AJ49)+IF('DELTA WOOD'!AJ$54=0,0,'DELTA WOOD'!AJ$54)</f>
        <v>0</v>
      </c>
      <c r="L38" s="123">
        <f>IF('DELTA WOOD'!AK49=0,0,'DELTA WOOD'!AK49)+IF('DELTA WOOD'!AK$54=0,0,'DELTA WOOD'!AK$54)</f>
        <v>0</v>
      </c>
      <c r="M38" s="123">
        <f>IF('DELTA WOOD'!AL49=0,0,'DELTA WOOD'!AL49)+IF('DELTA WOOD'!AL$54=0,0,'DELTA WOOD'!AL$54)</f>
        <v>0</v>
      </c>
      <c r="N38" s="123">
        <f>IF('DELTA WOOD'!AM49=0,0,'DELTA WOOD'!AM49)+IF('DELTA WOOD'!AM$54=0,0,'DELTA WOOD'!AM$54)</f>
        <v>0</v>
      </c>
      <c r="O38" s="123">
        <f>IF('DELTA WOOD'!AN49=0,0,'DELTA WOOD'!AN49)+IF('DELTA WOOD'!AN$54=0,0,'DELTA WOOD'!AN$54)</f>
        <v>0</v>
      </c>
      <c r="P38" s="123">
        <f>IF('DELTA WOOD'!AO49=0,0,'DELTA WOOD'!AO49)+IF('DELTA WOOD'!AO$54=0,0,'DELTA WOOD'!AO$54)</f>
        <v>0</v>
      </c>
      <c r="Q38" s="123">
        <f t="shared" si="1"/>
        <v>0</v>
      </c>
    </row>
    <row r="39" spans="1:17" ht="23.15" customHeight="1">
      <c r="A39" s="539"/>
      <c r="B39" s="118"/>
      <c r="C39" s="378" t="str">
        <f>'DELTA WOOD'!D50</f>
        <v>D-BO2-W</v>
      </c>
      <c r="D39" s="123">
        <f>IF('DELTA WOOD'!AC50=0,0,'DELTA WOOD'!AC50)+IF('DELTA WOOD'!AC$54=0,0,'DELTA WOOD'!AC$54)</f>
        <v>0</v>
      </c>
      <c r="E39" s="123">
        <f>IF('DELTA WOOD'!AD50=0,0,'DELTA WOOD'!AD50)+IF('DELTA WOOD'!AD$54=0,0,'DELTA WOOD'!AD$54)</f>
        <v>0</v>
      </c>
      <c r="F39" s="123">
        <f>IF('DELTA WOOD'!AE50=0,0,'DELTA WOOD'!AE50)+IF('DELTA WOOD'!AE$54=0,0,'DELTA WOOD'!AE$54)</f>
        <v>0</v>
      </c>
      <c r="G39" s="123">
        <f>IF('DELTA WOOD'!AF50=0,0,'DELTA WOOD'!AF50)+IF('DELTA WOOD'!AF$54=0,0,'DELTA WOOD'!AF$54)</f>
        <v>0</v>
      </c>
      <c r="H39" s="123">
        <f>IF('DELTA WOOD'!AG50=0,0,'DELTA WOOD'!AG50)+IF('DELTA WOOD'!AG$54=0,0,'DELTA WOOD'!AG$54)</f>
        <v>0</v>
      </c>
      <c r="I39" s="123">
        <f>IF('DELTA WOOD'!AH50=0,0,'DELTA WOOD'!AH50)+IF('DELTA WOOD'!AH$54=0,0,'DELTA WOOD'!AH$54)</f>
        <v>0</v>
      </c>
      <c r="J39" s="123">
        <f>IF('DELTA WOOD'!AI50=0,0,'DELTA WOOD'!AI50)+IF('DELTA WOOD'!AI$54=0,0,'DELTA WOOD'!AI$54)</f>
        <v>0</v>
      </c>
      <c r="K39" s="123">
        <f>IF('DELTA WOOD'!AJ50=0,0,'DELTA WOOD'!AJ50)+IF('DELTA WOOD'!AJ$54=0,0,'DELTA WOOD'!AJ$54)</f>
        <v>0</v>
      </c>
      <c r="L39" s="123">
        <f>IF('DELTA WOOD'!AK50=0,0,'DELTA WOOD'!AK50)+IF('DELTA WOOD'!AK$54=0,0,'DELTA WOOD'!AK$54)</f>
        <v>0</v>
      </c>
      <c r="M39" s="123">
        <f>IF('DELTA WOOD'!AL50=0,0,'DELTA WOOD'!AL50)+IF('DELTA WOOD'!AL$54=0,0,'DELTA WOOD'!AL$54)</f>
        <v>0</v>
      </c>
      <c r="N39" s="123">
        <f>IF('DELTA WOOD'!AM50=0,0,'DELTA WOOD'!AM50)+IF('DELTA WOOD'!AM$54=0,0,'DELTA WOOD'!AM$54)</f>
        <v>0</v>
      </c>
      <c r="O39" s="123">
        <f>IF('DELTA WOOD'!AN50=0,0,'DELTA WOOD'!AN50)+IF('DELTA WOOD'!AN$54=0,0,'DELTA WOOD'!AN$54)</f>
        <v>0</v>
      </c>
      <c r="P39" s="123">
        <f>IF('DELTA WOOD'!AO50=0,0,'DELTA WOOD'!AO50)+IF('DELTA WOOD'!AO$54=0,0,'DELTA WOOD'!AO$54)</f>
        <v>0</v>
      </c>
      <c r="Q39" s="123">
        <f t="shared" si="1"/>
        <v>0</v>
      </c>
    </row>
    <row r="40" spans="1:17" ht="23.15" customHeight="1">
      <c r="A40" s="539"/>
      <c r="B40" s="118"/>
      <c r="C40" s="378" t="str">
        <f>'DELTA WOOD'!D51</f>
        <v>D-BO3-W</v>
      </c>
      <c r="D40" s="123">
        <f>IF('DELTA WOOD'!AC51=0,0,'DELTA WOOD'!AC51)+IF('DELTA WOOD'!AC$54=0,0,'DELTA WOOD'!AC$54)</f>
        <v>0</v>
      </c>
      <c r="E40" s="123">
        <f>IF('DELTA WOOD'!AD51=0,0,'DELTA WOOD'!AD51)+IF('DELTA WOOD'!AD$54=0,0,'DELTA WOOD'!AD$54)</f>
        <v>0</v>
      </c>
      <c r="F40" s="123">
        <f>IF('DELTA WOOD'!AE51=0,0,'DELTA WOOD'!AE51)+IF('DELTA WOOD'!AE$54=0,0,'DELTA WOOD'!AE$54)</f>
        <v>0</v>
      </c>
      <c r="G40" s="123">
        <f>IF('DELTA WOOD'!AF51=0,0,'DELTA WOOD'!AF51)+IF('DELTA WOOD'!AF$54=0,0,'DELTA WOOD'!AF$54)</f>
        <v>0</v>
      </c>
      <c r="H40" s="123">
        <f>IF('DELTA WOOD'!AG51=0,0,'DELTA WOOD'!AG51)+IF('DELTA WOOD'!AG$54=0,0,'DELTA WOOD'!AG$54)</f>
        <v>0</v>
      </c>
      <c r="I40" s="123">
        <f>IF('DELTA WOOD'!AH51=0,0,'DELTA WOOD'!AH51)+IF('DELTA WOOD'!AH$54=0,0,'DELTA WOOD'!AH$54)</f>
        <v>0</v>
      </c>
      <c r="J40" s="123">
        <f>IF('DELTA WOOD'!AI51=0,0,'DELTA WOOD'!AI51)+IF('DELTA WOOD'!AI$54=0,0,'DELTA WOOD'!AI$54)</f>
        <v>0</v>
      </c>
      <c r="K40" s="123">
        <f>IF('DELTA WOOD'!AJ51=0,0,'DELTA WOOD'!AJ51)+IF('DELTA WOOD'!AJ$54=0,0,'DELTA WOOD'!AJ$54)</f>
        <v>0</v>
      </c>
      <c r="L40" s="123">
        <f>IF('DELTA WOOD'!AK51=0,0,'DELTA WOOD'!AK51)+IF('DELTA WOOD'!AK$54=0,0,'DELTA WOOD'!AK$54)</f>
        <v>0</v>
      </c>
      <c r="M40" s="123">
        <f>IF('DELTA WOOD'!AL51=0,0,'DELTA WOOD'!AL51)+IF('DELTA WOOD'!AL$54=0,0,'DELTA WOOD'!AL$54)</f>
        <v>0</v>
      </c>
      <c r="N40" s="123">
        <f>IF('DELTA WOOD'!AM51=0,0,'DELTA WOOD'!AM51)+IF('DELTA WOOD'!AM$54=0,0,'DELTA WOOD'!AM$54)</f>
        <v>0</v>
      </c>
      <c r="O40" s="123">
        <f>IF('DELTA WOOD'!AN51=0,0,'DELTA WOOD'!AN51)+IF('DELTA WOOD'!AN$54=0,0,'DELTA WOOD'!AN$54)</f>
        <v>0</v>
      </c>
      <c r="P40" s="123">
        <f>IF('DELTA WOOD'!AO51=0,0,'DELTA WOOD'!AO51)+IF('DELTA WOOD'!AO$54=0,0,'DELTA WOOD'!AO$54)</f>
        <v>0</v>
      </c>
      <c r="Q40" s="123">
        <f t="shared" si="1"/>
        <v>0</v>
      </c>
    </row>
    <row r="41" spans="1:17" ht="23.15" customHeight="1">
      <c r="A41" s="539"/>
      <c r="B41" s="118"/>
      <c r="C41" s="378" t="str">
        <f>'DELTA WOOD'!D52</f>
        <v>D-BO4-W</v>
      </c>
      <c r="D41" s="123">
        <f>IF('DELTA WOOD'!AC52=0,0,'DELTA WOOD'!AC52)+IF('DELTA WOOD'!AC$54=0,0,'DELTA WOOD'!AC$54)</f>
        <v>0</v>
      </c>
      <c r="E41" s="123">
        <f>IF('DELTA WOOD'!AD52=0,0,'DELTA WOOD'!AD52)+IF('DELTA WOOD'!AD$54=0,0,'DELTA WOOD'!AD$54)</f>
        <v>0</v>
      </c>
      <c r="F41" s="123">
        <f>IF('DELTA WOOD'!AE52=0,0,'DELTA WOOD'!AE52)+IF('DELTA WOOD'!AE$54=0,0,'DELTA WOOD'!AE$54)</f>
        <v>0</v>
      </c>
      <c r="G41" s="123">
        <f>IF('DELTA WOOD'!AF52=0,0,'DELTA WOOD'!AF52)+IF('DELTA WOOD'!AF$54=0,0,'DELTA WOOD'!AF$54)</f>
        <v>0</v>
      </c>
      <c r="H41" s="123">
        <f>IF('DELTA WOOD'!AG52=0,0,'DELTA WOOD'!AG52)+IF('DELTA WOOD'!AG$54=0,0,'DELTA WOOD'!AG$54)</f>
        <v>0</v>
      </c>
      <c r="I41" s="123">
        <f>IF('DELTA WOOD'!AH52=0,0,'DELTA WOOD'!AH52)+IF('DELTA WOOD'!AH$54=0,0,'DELTA WOOD'!AH$54)</f>
        <v>0</v>
      </c>
      <c r="J41" s="123">
        <f>IF('DELTA WOOD'!AI52=0,0,'DELTA WOOD'!AI52)+IF('DELTA WOOD'!AI$54=0,0,'DELTA WOOD'!AI$54)</f>
        <v>0</v>
      </c>
      <c r="K41" s="123">
        <f>IF('DELTA WOOD'!AJ52=0,0,'DELTA WOOD'!AJ52)+IF('DELTA WOOD'!AJ$54=0,0,'DELTA WOOD'!AJ$54)</f>
        <v>0</v>
      </c>
      <c r="L41" s="123">
        <f>IF('DELTA WOOD'!AK52=0,0,'DELTA WOOD'!AK52)+IF('DELTA WOOD'!AK$54=0,0,'DELTA WOOD'!AK$54)</f>
        <v>0</v>
      </c>
      <c r="M41" s="123">
        <f>IF('DELTA WOOD'!AL52=0,0,'DELTA WOOD'!AL52)+IF('DELTA WOOD'!AL$54=0,0,'DELTA WOOD'!AL$54)</f>
        <v>0</v>
      </c>
      <c r="N41" s="123">
        <f>IF('DELTA WOOD'!AM52=0,0,'DELTA WOOD'!AM52)+IF('DELTA WOOD'!AM$54=0,0,'DELTA WOOD'!AM$54)</f>
        <v>0</v>
      </c>
      <c r="O41" s="123">
        <f>IF('DELTA WOOD'!AN52=0,0,'DELTA WOOD'!AN52)+IF('DELTA WOOD'!AN$54=0,0,'DELTA WOOD'!AN$54)</f>
        <v>0</v>
      </c>
      <c r="P41" s="123">
        <f>IF('DELTA WOOD'!AO52=0,0,'DELTA WOOD'!AO52)+IF('DELTA WOOD'!AO$54=0,0,'DELTA WOOD'!AO$54)</f>
        <v>0</v>
      </c>
      <c r="Q41" s="123">
        <f t="shared" si="1"/>
        <v>0</v>
      </c>
    </row>
    <row r="42" spans="1:17" ht="23.15" customHeight="1">
      <c r="A42" s="539"/>
      <c r="B42" s="118"/>
      <c r="C42" s="378" t="str">
        <f>'DELTA WOOD'!D53</f>
        <v>D-BO5-W</v>
      </c>
      <c r="D42" s="123">
        <f>IF('DELTA WOOD'!AC53=0,0,'DELTA WOOD'!AC53)+IF('DELTA WOOD'!AC$54=0,0,'DELTA WOOD'!AC$54)</f>
        <v>0</v>
      </c>
      <c r="E42" s="123">
        <f>IF('DELTA WOOD'!AD53=0,0,'DELTA WOOD'!AD53)+IF('DELTA WOOD'!AD$54=0,0,'DELTA WOOD'!AD$54)</f>
        <v>0</v>
      </c>
      <c r="F42" s="123">
        <f>IF('DELTA WOOD'!AE53=0,0,'DELTA WOOD'!AE53)+IF('DELTA WOOD'!AE$54=0,0,'DELTA WOOD'!AE$54)</f>
        <v>0</v>
      </c>
      <c r="G42" s="123">
        <f>IF('DELTA WOOD'!AF53=0,0,'DELTA WOOD'!AF53)+IF('DELTA WOOD'!AF$54=0,0,'DELTA WOOD'!AF$54)</f>
        <v>0</v>
      </c>
      <c r="H42" s="123">
        <f>IF('DELTA WOOD'!AG53=0,0,'DELTA WOOD'!AG53)+IF('DELTA WOOD'!AG$54=0,0,'DELTA WOOD'!AG$54)</f>
        <v>0</v>
      </c>
      <c r="I42" s="123">
        <f>IF('DELTA WOOD'!AH53=0,0,'DELTA WOOD'!AH53)+IF('DELTA WOOD'!AH$54=0,0,'DELTA WOOD'!AH$54)</f>
        <v>0</v>
      </c>
      <c r="J42" s="123">
        <f>IF('DELTA WOOD'!AI53=0,0,'DELTA WOOD'!AI53)+IF('DELTA WOOD'!AI$54=0,0,'DELTA WOOD'!AI$54)</f>
        <v>0</v>
      </c>
      <c r="K42" s="123">
        <f>IF('DELTA WOOD'!AJ53=0,0,'DELTA WOOD'!AJ53)+IF('DELTA WOOD'!AJ$54=0,0,'DELTA WOOD'!AJ$54)</f>
        <v>0</v>
      </c>
      <c r="L42" s="123">
        <f>IF('DELTA WOOD'!AK53=0,0,'DELTA WOOD'!AK53)+IF('DELTA WOOD'!AK$54=0,0,'DELTA WOOD'!AK$54)</f>
        <v>0</v>
      </c>
      <c r="M42" s="123">
        <f>IF('DELTA WOOD'!AL53=0,0,'DELTA WOOD'!AL53)+IF('DELTA WOOD'!AL$54=0,0,'DELTA WOOD'!AL$54)</f>
        <v>0</v>
      </c>
      <c r="N42" s="123">
        <f>IF('DELTA WOOD'!AM53=0,0,'DELTA WOOD'!AM53)+IF('DELTA WOOD'!AM$54=0,0,'DELTA WOOD'!AM$54)</f>
        <v>0</v>
      </c>
      <c r="O42" s="123">
        <f>IF('DELTA WOOD'!AN53=0,0,'DELTA WOOD'!AN53)+IF('DELTA WOOD'!AN$54=0,0,'DELTA WOOD'!AN$54)</f>
        <v>0</v>
      </c>
      <c r="P42" s="123">
        <f>IF('DELTA WOOD'!AO53=0,0,'DELTA WOOD'!AO53)+IF('DELTA WOOD'!AO$54=0,0,'DELTA WOOD'!AO$54)</f>
        <v>0</v>
      </c>
      <c r="Q42" s="123">
        <f t="shared" si="1"/>
        <v>0</v>
      </c>
    </row>
    <row r="43" spans="1:17" ht="23.15" customHeight="1">
      <c r="A43" s="539"/>
      <c r="B43" s="118"/>
      <c r="C43" s="378">
        <f>'DELTA WOOD'!D55</f>
        <v>0</v>
      </c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>
        <f t="shared" si="1"/>
        <v>0</v>
      </c>
    </row>
    <row r="44" spans="1:17" ht="23.15" customHeight="1">
      <c r="A44" s="539"/>
      <c r="B44" s="118"/>
      <c r="C44" s="378" t="str">
        <f>'DELTA WOOD'!D56</f>
        <v>D-CLA1-W</v>
      </c>
      <c r="D44" s="123">
        <f>IF('DELTA WOOD'!AC56=0,0,'DELTA WOOD'!AC56)+IF('DELTA WOOD'!AC$61=0,0,'DELTA WOOD'!AC$61)</f>
        <v>0</v>
      </c>
      <c r="E44" s="123">
        <f>IF('DELTA WOOD'!AD56=0,0,'DELTA WOOD'!AD56)+IF('DELTA WOOD'!AD$61=0,0,'DELTA WOOD'!AD$61)</f>
        <v>0</v>
      </c>
      <c r="F44" s="123">
        <f>IF('DELTA WOOD'!AE56=0,0,'DELTA WOOD'!AE56)+IF('DELTA WOOD'!AE$61=0,0,'DELTA WOOD'!AE$61)</f>
        <v>0</v>
      </c>
      <c r="G44" s="123">
        <f>IF('DELTA WOOD'!AF56=0,0,'DELTA WOOD'!AF56)+IF('DELTA WOOD'!AF$61=0,0,'DELTA WOOD'!AF$61)</f>
        <v>0</v>
      </c>
      <c r="H44" s="123">
        <f>IF('DELTA WOOD'!AG56=0,0,'DELTA WOOD'!AG56)+IF('DELTA WOOD'!AG$61=0,0,'DELTA WOOD'!AG$61)</f>
        <v>0</v>
      </c>
      <c r="I44" s="123">
        <f>IF('DELTA WOOD'!AH56=0,0,'DELTA WOOD'!AH56)+IF('DELTA WOOD'!AH$61=0,0,'DELTA WOOD'!AH$61)</f>
        <v>0</v>
      </c>
      <c r="J44" s="123">
        <f>IF('DELTA WOOD'!AI56=0,0,'DELTA WOOD'!AI56)+IF('DELTA WOOD'!AI$61=0,0,'DELTA WOOD'!AI$61)</f>
        <v>0</v>
      </c>
      <c r="K44" s="123">
        <f>IF('DELTA WOOD'!AJ56=0,0,'DELTA WOOD'!AJ56)+IF('DELTA WOOD'!AJ$61=0,0,'DELTA WOOD'!AJ$61)</f>
        <v>0</v>
      </c>
      <c r="L44" s="123">
        <f>IF('DELTA WOOD'!AK56=0,0,'DELTA WOOD'!AK56)+IF('DELTA WOOD'!AK$61=0,0,'DELTA WOOD'!AK$61)</f>
        <v>0</v>
      </c>
      <c r="M44" s="123">
        <f>IF('DELTA WOOD'!AL56=0,0,'DELTA WOOD'!AL56)+IF('DELTA WOOD'!AL$61=0,0,'DELTA WOOD'!AL$61)</f>
        <v>0</v>
      </c>
      <c r="N44" s="123">
        <f>IF('DELTA WOOD'!AM56=0,0,'DELTA WOOD'!AM56)+IF('DELTA WOOD'!AM$61=0,0,'DELTA WOOD'!AM$61)</f>
        <v>0</v>
      </c>
      <c r="O44" s="123">
        <f>IF('DELTA WOOD'!AN56=0,0,'DELTA WOOD'!AN56)+IF('DELTA WOOD'!AN$61=0,0,'DELTA WOOD'!AN$61)</f>
        <v>0</v>
      </c>
      <c r="P44" s="123">
        <f>IF('DELTA WOOD'!AO56=0,0,'DELTA WOOD'!AO56)+IF('DELTA WOOD'!AO$61=0,0,'DELTA WOOD'!AO$61)</f>
        <v>0</v>
      </c>
      <c r="Q44" s="123">
        <f t="shared" si="1"/>
        <v>0</v>
      </c>
    </row>
    <row r="45" spans="1:17" ht="23.15" customHeight="1">
      <c r="A45" s="539"/>
      <c r="B45" s="118"/>
      <c r="C45" s="378" t="str">
        <f>'DELTA WOOD'!D57</f>
        <v>D-CLA2-W</v>
      </c>
      <c r="D45" s="123">
        <f>IF('DELTA WOOD'!AC57=0,0,'DELTA WOOD'!AC57)+IF('DELTA WOOD'!AC$61=0,0,'DELTA WOOD'!AC$61)</f>
        <v>0</v>
      </c>
      <c r="E45" s="123">
        <f>IF('DELTA WOOD'!AD57=0,0,'DELTA WOOD'!AD57)+IF('DELTA WOOD'!AD$61=0,0,'DELTA WOOD'!AD$61)</f>
        <v>0</v>
      </c>
      <c r="F45" s="123">
        <f>IF('DELTA WOOD'!AE57=0,0,'DELTA WOOD'!AE57)+IF('DELTA WOOD'!AE$61=0,0,'DELTA WOOD'!AE$61)</f>
        <v>0</v>
      </c>
      <c r="G45" s="123">
        <f>IF('DELTA WOOD'!AF57=0,0,'DELTA WOOD'!AF57)+IF('DELTA WOOD'!AF$61=0,0,'DELTA WOOD'!AF$61)</f>
        <v>0</v>
      </c>
      <c r="H45" s="123">
        <f>IF('DELTA WOOD'!AG57=0,0,'DELTA WOOD'!AG57)+IF('DELTA WOOD'!AG$61=0,0,'DELTA WOOD'!AG$61)</f>
        <v>0</v>
      </c>
      <c r="I45" s="123">
        <f>IF('DELTA WOOD'!AH57=0,0,'DELTA WOOD'!AH57)+IF('DELTA WOOD'!AH$61=0,0,'DELTA WOOD'!AH$61)</f>
        <v>0</v>
      </c>
      <c r="J45" s="123">
        <f>IF('DELTA WOOD'!AI57=0,0,'DELTA WOOD'!AI57)+IF('DELTA WOOD'!AI$61=0,0,'DELTA WOOD'!AI$61)</f>
        <v>0</v>
      </c>
      <c r="K45" s="123">
        <f>IF('DELTA WOOD'!AJ57=0,0,'DELTA WOOD'!AJ57)+IF('DELTA WOOD'!AJ$61=0,0,'DELTA WOOD'!AJ$61)</f>
        <v>0</v>
      </c>
      <c r="L45" s="123">
        <f>IF('DELTA WOOD'!AK57=0,0,'DELTA WOOD'!AK57)+IF('DELTA WOOD'!AK$61=0,0,'DELTA WOOD'!AK$61)</f>
        <v>0</v>
      </c>
      <c r="M45" s="123">
        <f>IF('DELTA WOOD'!AL57=0,0,'DELTA WOOD'!AL57)+IF('DELTA WOOD'!AL$61=0,0,'DELTA WOOD'!AL$61)</f>
        <v>0</v>
      </c>
      <c r="N45" s="123">
        <f>IF('DELTA WOOD'!AM57=0,0,'DELTA WOOD'!AM57)+IF('DELTA WOOD'!AM$61=0,0,'DELTA WOOD'!AM$61)</f>
        <v>0</v>
      </c>
      <c r="O45" s="123">
        <f>IF('DELTA WOOD'!AN57=0,0,'DELTA WOOD'!AN57)+IF('DELTA WOOD'!AN$61=0,0,'DELTA WOOD'!AN$61)</f>
        <v>0</v>
      </c>
      <c r="P45" s="123">
        <f>IF('DELTA WOOD'!AO57=0,0,'DELTA WOOD'!AO57)+IF('DELTA WOOD'!AO$61=0,0,'DELTA WOOD'!AO$61)</f>
        <v>0</v>
      </c>
      <c r="Q45" s="123">
        <f t="shared" si="1"/>
        <v>0</v>
      </c>
    </row>
    <row r="46" spans="1:17" ht="23.15" customHeight="1">
      <c r="A46" s="539"/>
      <c r="B46" s="118"/>
      <c r="C46" s="378" t="str">
        <f>'DELTA WOOD'!D58</f>
        <v>D-CLA3-W</v>
      </c>
      <c r="D46" s="123">
        <f>IF('DELTA WOOD'!AC58=0,0,'DELTA WOOD'!AC58)+IF('DELTA WOOD'!AC$61=0,0,'DELTA WOOD'!AC$61)</f>
        <v>0</v>
      </c>
      <c r="E46" s="123">
        <f>IF('DELTA WOOD'!AD58=0,0,'DELTA WOOD'!AD58)+IF('DELTA WOOD'!AD$61=0,0,'DELTA WOOD'!AD$61)</f>
        <v>0</v>
      </c>
      <c r="F46" s="123">
        <f>IF('DELTA WOOD'!AE58=0,0,'DELTA WOOD'!AE58)+IF('DELTA WOOD'!AE$61=0,0,'DELTA WOOD'!AE$61)</f>
        <v>0</v>
      </c>
      <c r="G46" s="123">
        <f>IF('DELTA WOOD'!AF58=0,0,'DELTA WOOD'!AF58)+IF('DELTA WOOD'!AF$61=0,0,'DELTA WOOD'!AF$61)</f>
        <v>0</v>
      </c>
      <c r="H46" s="123">
        <f>IF('DELTA WOOD'!AG58=0,0,'DELTA WOOD'!AG58)+IF('DELTA WOOD'!AG$61=0,0,'DELTA WOOD'!AG$61)</f>
        <v>0</v>
      </c>
      <c r="I46" s="123">
        <f>IF('DELTA WOOD'!AH58=0,0,'DELTA WOOD'!AH58)+IF('DELTA WOOD'!AH$61=0,0,'DELTA WOOD'!AH$61)</f>
        <v>0</v>
      </c>
      <c r="J46" s="123">
        <f>IF('DELTA WOOD'!AI58=0,0,'DELTA WOOD'!AI58)+IF('DELTA WOOD'!AI$61=0,0,'DELTA WOOD'!AI$61)</f>
        <v>0</v>
      </c>
      <c r="K46" s="123">
        <f>IF('DELTA WOOD'!AJ58=0,0,'DELTA WOOD'!AJ58)+IF('DELTA WOOD'!AJ$61=0,0,'DELTA WOOD'!AJ$61)</f>
        <v>0</v>
      </c>
      <c r="L46" s="123">
        <f>IF('DELTA WOOD'!AK58=0,0,'DELTA WOOD'!AK58)+IF('DELTA WOOD'!AK$61=0,0,'DELTA WOOD'!AK$61)</f>
        <v>0</v>
      </c>
      <c r="M46" s="123">
        <f>IF('DELTA WOOD'!AL58=0,0,'DELTA WOOD'!AL58)+IF('DELTA WOOD'!AL$61=0,0,'DELTA WOOD'!AL$61)</f>
        <v>0</v>
      </c>
      <c r="N46" s="123">
        <f>IF('DELTA WOOD'!AM58=0,0,'DELTA WOOD'!AM58)+IF('DELTA WOOD'!AM$61=0,0,'DELTA WOOD'!AM$61)</f>
        <v>0</v>
      </c>
      <c r="O46" s="123">
        <f>IF('DELTA WOOD'!AN58=0,0,'DELTA WOOD'!AN58)+IF('DELTA WOOD'!AN$61=0,0,'DELTA WOOD'!AN$61)</f>
        <v>0</v>
      </c>
      <c r="P46" s="123">
        <f>IF('DELTA WOOD'!AO58=0,0,'DELTA WOOD'!AO58)+IF('DELTA WOOD'!AO$61=0,0,'DELTA WOOD'!AO$61)</f>
        <v>0</v>
      </c>
      <c r="Q46" s="123">
        <f t="shared" si="1"/>
        <v>0</v>
      </c>
    </row>
    <row r="47" spans="1:17" ht="23.15" customHeight="1">
      <c r="A47" s="539"/>
      <c r="B47" s="118"/>
      <c r="C47" s="378" t="str">
        <f>'DELTA WOOD'!D59</f>
        <v>D-CLA4-W</v>
      </c>
      <c r="D47" s="123">
        <f>IF('DELTA WOOD'!AC59=0,0,'DELTA WOOD'!AC59)+IF('DELTA WOOD'!AC$61=0,0,'DELTA WOOD'!AC$61)</f>
        <v>0</v>
      </c>
      <c r="E47" s="123">
        <f>IF('DELTA WOOD'!AD59=0,0,'DELTA WOOD'!AD59)+IF('DELTA WOOD'!AD$61=0,0,'DELTA WOOD'!AD$61)</f>
        <v>0</v>
      </c>
      <c r="F47" s="123">
        <f>IF('DELTA WOOD'!AE59=0,0,'DELTA WOOD'!AE59)+IF('DELTA WOOD'!AE$61=0,0,'DELTA WOOD'!AE$61)</f>
        <v>0</v>
      </c>
      <c r="G47" s="123">
        <f>IF('DELTA WOOD'!AF59=0,0,'DELTA WOOD'!AF59)+IF('DELTA WOOD'!AF$61=0,0,'DELTA WOOD'!AF$61)</f>
        <v>0</v>
      </c>
      <c r="H47" s="123">
        <f>IF('DELTA WOOD'!AG59=0,0,'DELTA WOOD'!AG59)+IF('DELTA WOOD'!AG$61=0,0,'DELTA WOOD'!AG$61)</f>
        <v>0</v>
      </c>
      <c r="I47" s="123">
        <f>IF('DELTA WOOD'!AH59=0,0,'DELTA WOOD'!AH59)+IF('DELTA WOOD'!AH$61=0,0,'DELTA WOOD'!AH$61)</f>
        <v>0</v>
      </c>
      <c r="J47" s="123">
        <f>IF('DELTA WOOD'!AI59=0,0,'DELTA WOOD'!AI59)+IF('DELTA WOOD'!AI$61=0,0,'DELTA WOOD'!AI$61)</f>
        <v>0</v>
      </c>
      <c r="K47" s="123">
        <f>IF('DELTA WOOD'!AJ59=0,0,'DELTA WOOD'!AJ59)+IF('DELTA WOOD'!AJ$61=0,0,'DELTA WOOD'!AJ$61)</f>
        <v>0</v>
      </c>
      <c r="L47" s="123">
        <f>IF('DELTA WOOD'!AK59=0,0,'DELTA WOOD'!AK59)+IF('DELTA WOOD'!AK$61=0,0,'DELTA WOOD'!AK$61)</f>
        <v>0</v>
      </c>
      <c r="M47" s="123">
        <f>IF('DELTA WOOD'!AL59=0,0,'DELTA WOOD'!AL59)+IF('DELTA WOOD'!AL$61=0,0,'DELTA WOOD'!AL$61)</f>
        <v>0</v>
      </c>
      <c r="N47" s="123">
        <f>IF('DELTA WOOD'!AM59=0,0,'DELTA WOOD'!AM59)+IF('DELTA WOOD'!AM$61=0,0,'DELTA WOOD'!AM$61)</f>
        <v>0</v>
      </c>
      <c r="O47" s="123">
        <f>IF('DELTA WOOD'!AN59=0,0,'DELTA WOOD'!AN59)+IF('DELTA WOOD'!AN$61=0,0,'DELTA WOOD'!AN$61)</f>
        <v>0</v>
      </c>
      <c r="P47" s="123">
        <f>IF('DELTA WOOD'!AO59=0,0,'DELTA WOOD'!AO59)+IF('DELTA WOOD'!AO$61=0,0,'DELTA WOOD'!AO$61)</f>
        <v>0</v>
      </c>
      <c r="Q47" s="123">
        <f t="shared" si="1"/>
        <v>0</v>
      </c>
    </row>
    <row r="48" spans="1:17" ht="23.15" customHeight="1">
      <c r="A48" s="539"/>
      <c r="B48" s="118"/>
      <c r="C48" s="378" t="str">
        <f>'DELTA WOOD'!D60</f>
        <v>D-CLA5-W</v>
      </c>
      <c r="D48" s="123">
        <f>IF('DELTA WOOD'!AC60=0,0,'DELTA WOOD'!AC60)+IF('DELTA WOOD'!AC$61=0,0,'DELTA WOOD'!AC$61)</f>
        <v>0</v>
      </c>
      <c r="E48" s="123">
        <f>IF('DELTA WOOD'!AD60=0,0,'DELTA WOOD'!AD60)+IF('DELTA WOOD'!AD$61=0,0,'DELTA WOOD'!AD$61)</f>
        <v>0</v>
      </c>
      <c r="F48" s="123">
        <f>IF('DELTA WOOD'!AE60=0,0,'DELTA WOOD'!AE60)+IF('DELTA WOOD'!AE$61=0,0,'DELTA WOOD'!AE$61)</f>
        <v>0</v>
      </c>
      <c r="G48" s="123">
        <f>IF('DELTA WOOD'!AF60=0,0,'DELTA WOOD'!AF60)+IF('DELTA WOOD'!AF$61=0,0,'DELTA WOOD'!AF$61)</f>
        <v>0</v>
      </c>
      <c r="H48" s="123">
        <f>IF('DELTA WOOD'!AG60=0,0,'DELTA WOOD'!AG60)+IF('DELTA WOOD'!AG$61=0,0,'DELTA WOOD'!AG$61)</f>
        <v>0</v>
      </c>
      <c r="I48" s="123">
        <f>IF('DELTA WOOD'!AH60=0,0,'DELTA WOOD'!AH60)+IF('DELTA WOOD'!AH$61=0,0,'DELTA WOOD'!AH$61)</f>
        <v>0</v>
      </c>
      <c r="J48" s="123">
        <f>IF('DELTA WOOD'!AI60=0,0,'DELTA WOOD'!AI60)+IF('DELTA WOOD'!AI$61=0,0,'DELTA WOOD'!AI$61)</f>
        <v>0</v>
      </c>
      <c r="K48" s="123">
        <f>IF('DELTA WOOD'!AJ60=0,0,'DELTA WOOD'!AJ60)+IF('DELTA WOOD'!AJ$61=0,0,'DELTA WOOD'!AJ$61)</f>
        <v>0</v>
      </c>
      <c r="L48" s="123">
        <f>IF('DELTA WOOD'!AK60=0,0,'DELTA WOOD'!AK60)+IF('DELTA WOOD'!AK$61=0,0,'DELTA WOOD'!AK$61)</f>
        <v>0</v>
      </c>
      <c r="M48" s="123">
        <f>IF('DELTA WOOD'!AL60=0,0,'DELTA WOOD'!AL60)+IF('DELTA WOOD'!AL$61=0,0,'DELTA WOOD'!AL$61)</f>
        <v>0</v>
      </c>
      <c r="N48" s="123">
        <f>IF('DELTA WOOD'!AM60=0,0,'DELTA WOOD'!AM60)+IF('DELTA WOOD'!AM$61=0,0,'DELTA WOOD'!AM$61)</f>
        <v>0</v>
      </c>
      <c r="O48" s="123">
        <f>IF('DELTA WOOD'!AN60=0,0,'DELTA WOOD'!AN60)+IF('DELTA WOOD'!AN$61=0,0,'DELTA WOOD'!AN$61)</f>
        <v>0</v>
      </c>
      <c r="P48" s="123">
        <f>IF('DELTA WOOD'!AO60=0,0,'DELTA WOOD'!AO60)+IF('DELTA WOOD'!AO$61=0,0,'DELTA WOOD'!AO$61)</f>
        <v>0</v>
      </c>
      <c r="Q48" s="123">
        <f t="shared" si="1"/>
        <v>0</v>
      </c>
    </row>
    <row r="49" spans="1:17" ht="23.15" customHeight="1">
      <c r="A49" s="539"/>
      <c r="B49" s="118"/>
      <c r="C49" s="378">
        <f>'DELTA WOOD'!D62</f>
        <v>0</v>
      </c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>
        <f t="shared" si="1"/>
        <v>0</v>
      </c>
    </row>
    <row r="50" spans="1:17" ht="23.15" customHeight="1">
      <c r="A50" s="539"/>
      <c r="B50" s="118"/>
      <c r="C50" s="378" t="str">
        <f>'DELTA WOOD'!D63</f>
        <v>D-NO1-W</v>
      </c>
      <c r="D50" s="123">
        <f>IF('DELTA WOOD'!AC63=0,0,'DELTA WOOD'!AC63)+IF('DELTA WOOD'!AC$67=0,0,'DELTA WOOD'!AC$67)</f>
        <v>0</v>
      </c>
      <c r="E50" s="123">
        <f>IF('DELTA WOOD'!AD63=0,0,'DELTA WOOD'!AD63)+IF('DELTA WOOD'!AD$67=0,0,'DELTA WOOD'!AD$67)</f>
        <v>0</v>
      </c>
      <c r="F50" s="123">
        <f>IF('DELTA WOOD'!AE63=0,0,'DELTA WOOD'!AE63)+IF('DELTA WOOD'!AE$67=0,0,'DELTA WOOD'!AE$67)</f>
        <v>0</v>
      </c>
      <c r="G50" s="123">
        <f>IF('DELTA WOOD'!AF63=0,0,'DELTA WOOD'!AF63)+IF('DELTA WOOD'!AF$67=0,0,'DELTA WOOD'!AF$67)</f>
        <v>0</v>
      </c>
      <c r="H50" s="123">
        <f>IF('DELTA WOOD'!AG63=0,0,'DELTA WOOD'!AG63)+IF('DELTA WOOD'!AG$67=0,0,'DELTA WOOD'!AG$67)</f>
        <v>0</v>
      </c>
      <c r="I50" s="123">
        <f>IF('DELTA WOOD'!AH63=0,0,'DELTA WOOD'!AH63)+IF('DELTA WOOD'!AH$67=0,0,'DELTA WOOD'!AH$67)</f>
        <v>0</v>
      </c>
      <c r="J50" s="123">
        <f>IF('DELTA WOOD'!AI63=0,0,'DELTA WOOD'!AI63)+IF('DELTA WOOD'!AI$67=0,0,'DELTA WOOD'!AI$67)</f>
        <v>0</v>
      </c>
      <c r="K50" s="123">
        <f>IF('DELTA WOOD'!AJ63=0,0,'DELTA WOOD'!AJ63)+IF('DELTA WOOD'!AJ$67=0,0,'DELTA WOOD'!AJ$67)</f>
        <v>0</v>
      </c>
      <c r="L50" s="123">
        <f>IF('DELTA WOOD'!AK63=0,0,'DELTA WOOD'!AK63)+IF('DELTA WOOD'!AK$67=0,0,'DELTA WOOD'!AK$67)</f>
        <v>0</v>
      </c>
      <c r="M50" s="123">
        <f>IF('DELTA WOOD'!AL63=0,0,'DELTA WOOD'!AL63)+IF('DELTA WOOD'!AL$67=0,0,'DELTA WOOD'!AL$67)</f>
        <v>0</v>
      </c>
      <c r="N50" s="123">
        <f>IF('DELTA WOOD'!AM63=0,0,'DELTA WOOD'!AM63)+IF('DELTA WOOD'!AM$67=0,0,'DELTA WOOD'!AM$67)</f>
        <v>0</v>
      </c>
      <c r="O50" s="123">
        <f>IF('DELTA WOOD'!AN63=0,0,'DELTA WOOD'!AN63)+IF('DELTA WOOD'!AN$67=0,0,'DELTA WOOD'!AN$67)</f>
        <v>0</v>
      </c>
      <c r="P50" s="123">
        <f>IF('DELTA WOOD'!AO63=0,0,'DELTA WOOD'!AO63)+IF('DELTA WOOD'!AO$67=0,0,'DELTA WOOD'!AO$67)</f>
        <v>0</v>
      </c>
      <c r="Q50" s="123">
        <f t="shared" si="1"/>
        <v>0</v>
      </c>
    </row>
    <row r="51" spans="1:17" ht="23.15" customHeight="1">
      <c r="A51" s="539"/>
      <c r="B51" s="118"/>
      <c r="C51" s="378" t="str">
        <f>'DELTA WOOD'!D64</f>
        <v>D-NO2-W</v>
      </c>
      <c r="D51" s="123">
        <f>IF('DELTA WOOD'!AC64=0,0,'DELTA WOOD'!AC64)+IF('DELTA WOOD'!AC$67=0,0,'DELTA WOOD'!AC$67)</f>
        <v>0</v>
      </c>
      <c r="E51" s="123">
        <f>IF('DELTA WOOD'!AD64=0,0,'DELTA WOOD'!AD64)+IF('DELTA WOOD'!AD$67=0,0,'DELTA WOOD'!AD$67)</f>
        <v>0</v>
      </c>
      <c r="F51" s="123">
        <f>IF('DELTA WOOD'!AE64=0,0,'DELTA WOOD'!AE64)+IF('DELTA WOOD'!AE$67=0,0,'DELTA WOOD'!AE$67)</f>
        <v>0</v>
      </c>
      <c r="G51" s="123">
        <f>IF('DELTA WOOD'!AF64=0,0,'DELTA WOOD'!AF64)+IF('DELTA WOOD'!AF$67=0,0,'DELTA WOOD'!AF$67)</f>
        <v>0</v>
      </c>
      <c r="H51" s="123">
        <f>IF('DELTA WOOD'!AG64=0,0,'DELTA WOOD'!AG64)+IF('DELTA WOOD'!AG$67=0,0,'DELTA WOOD'!AG$67)</f>
        <v>0</v>
      </c>
      <c r="I51" s="123">
        <f>IF('DELTA WOOD'!AH64=0,0,'DELTA WOOD'!AH64)+IF('DELTA WOOD'!AH$67=0,0,'DELTA WOOD'!AH$67)</f>
        <v>0</v>
      </c>
      <c r="J51" s="123">
        <f>IF('DELTA WOOD'!AI64=0,0,'DELTA WOOD'!AI64)+IF('DELTA WOOD'!AI$67=0,0,'DELTA WOOD'!AI$67)</f>
        <v>0</v>
      </c>
      <c r="K51" s="123">
        <f>IF('DELTA WOOD'!AJ64=0,0,'DELTA WOOD'!AJ64)+IF('DELTA WOOD'!AJ$67=0,0,'DELTA WOOD'!AJ$67)</f>
        <v>0</v>
      </c>
      <c r="L51" s="123">
        <f>IF('DELTA WOOD'!AK64=0,0,'DELTA WOOD'!AK64)+IF('DELTA WOOD'!AK$67=0,0,'DELTA WOOD'!AK$67)</f>
        <v>0</v>
      </c>
      <c r="M51" s="123">
        <f>IF('DELTA WOOD'!AL64=0,0,'DELTA WOOD'!AL64)+IF('DELTA WOOD'!AL$67=0,0,'DELTA WOOD'!AL$67)</f>
        <v>0</v>
      </c>
      <c r="N51" s="123">
        <f>IF('DELTA WOOD'!AM64=0,0,'DELTA WOOD'!AM64)+IF('DELTA WOOD'!AM$67=0,0,'DELTA WOOD'!AM$67)</f>
        <v>0</v>
      </c>
      <c r="O51" s="123">
        <f>IF('DELTA WOOD'!AN64=0,0,'DELTA WOOD'!AN64)+IF('DELTA WOOD'!AN$67=0,0,'DELTA WOOD'!AN$67)</f>
        <v>0</v>
      </c>
      <c r="P51" s="123">
        <f>IF('DELTA WOOD'!AO64=0,0,'DELTA WOOD'!AO64)+IF('DELTA WOOD'!AO$67=0,0,'DELTA WOOD'!AO$67)</f>
        <v>0</v>
      </c>
      <c r="Q51" s="123">
        <f t="shared" si="1"/>
        <v>0</v>
      </c>
    </row>
    <row r="52" spans="1:17" ht="23.15" customHeight="1">
      <c r="A52" s="539"/>
      <c r="B52" s="118"/>
      <c r="C52" s="378" t="str">
        <f>'DELTA WOOD'!D65</f>
        <v>D-NO3-W</v>
      </c>
      <c r="D52" s="123">
        <f>IF('DELTA WOOD'!AC65=0,0,'DELTA WOOD'!AC65)+IF('DELTA WOOD'!AC$67=0,0,'DELTA WOOD'!AC$67)</f>
        <v>0</v>
      </c>
      <c r="E52" s="123">
        <f>IF('DELTA WOOD'!AD65=0,0,'DELTA WOOD'!AD65)+IF('DELTA WOOD'!AD$67=0,0,'DELTA WOOD'!AD$67)</f>
        <v>0</v>
      </c>
      <c r="F52" s="123">
        <f>IF('DELTA WOOD'!AE65=0,0,'DELTA WOOD'!AE65)+IF('DELTA WOOD'!AE$67=0,0,'DELTA WOOD'!AE$67)</f>
        <v>0</v>
      </c>
      <c r="G52" s="123">
        <f>IF('DELTA WOOD'!AF65=0,0,'DELTA WOOD'!AF65)+IF('DELTA WOOD'!AF$67=0,0,'DELTA WOOD'!AF$67)</f>
        <v>0</v>
      </c>
      <c r="H52" s="123">
        <f>IF('DELTA WOOD'!AG65=0,0,'DELTA WOOD'!AG65)+IF('DELTA WOOD'!AG$67=0,0,'DELTA WOOD'!AG$67)</f>
        <v>0</v>
      </c>
      <c r="I52" s="123">
        <f>IF('DELTA WOOD'!AH65=0,0,'DELTA WOOD'!AH65)+IF('DELTA WOOD'!AH$67=0,0,'DELTA WOOD'!AH$67)</f>
        <v>0</v>
      </c>
      <c r="J52" s="123">
        <f>IF('DELTA WOOD'!AI65=0,0,'DELTA WOOD'!AI65)+IF('DELTA WOOD'!AI$67=0,0,'DELTA WOOD'!AI$67)</f>
        <v>0</v>
      </c>
      <c r="K52" s="123">
        <f>IF('DELTA WOOD'!AJ65=0,0,'DELTA WOOD'!AJ65)+IF('DELTA WOOD'!AJ$67=0,0,'DELTA WOOD'!AJ$67)</f>
        <v>0</v>
      </c>
      <c r="L52" s="123">
        <f>IF('DELTA WOOD'!AK65=0,0,'DELTA WOOD'!AK65)+IF('DELTA WOOD'!AK$67=0,0,'DELTA WOOD'!AK$67)</f>
        <v>0</v>
      </c>
      <c r="M52" s="123">
        <f>IF('DELTA WOOD'!AL65=0,0,'DELTA WOOD'!AL65)+IF('DELTA WOOD'!AL$67=0,0,'DELTA WOOD'!AL$67)</f>
        <v>0</v>
      </c>
      <c r="N52" s="123">
        <f>IF('DELTA WOOD'!AM65=0,0,'DELTA WOOD'!AM65)+IF('DELTA WOOD'!AM$67=0,0,'DELTA WOOD'!AM$67)</f>
        <v>0</v>
      </c>
      <c r="O52" s="123">
        <f>IF('DELTA WOOD'!AN65=0,0,'DELTA WOOD'!AN65)+IF('DELTA WOOD'!AN$67=0,0,'DELTA WOOD'!AN$67)</f>
        <v>0</v>
      </c>
      <c r="P52" s="123">
        <f>IF('DELTA WOOD'!AO65=0,0,'DELTA WOOD'!AO65)+IF('DELTA WOOD'!AO$67=0,0,'DELTA WOOD'!AO$67)</f>
        <v>0</v>
      </c>
      <c r="Q52" s="123">
        <f t="shared" si="1"/>
        <v>0</v>
      </c>
    </row>
    <row r="53" spans="1:17" ht="23.15" customHeight="1">
      <c r="A53" s="539"/>
      <c r="B53" s="118"/>
      <c r="C53" s="378" t="str">
        <f>'DELTA WOOD'!D66</f>
        <v>D-NO4-W</v>
      </c>
      <c r="D53" s="123">
        <f>IF('DELTA WOOD'!AC66=0,0,'DELTA WOOD'!AC66)+IF('DELTA WOOD'!AC$67=0,0,'DELTA WOOD'!AC$67)</f>
        <v>0</v>
      </c>
      <c r="E53" s="123">
        <f>IF('DELTA WOOD'!AD66=0,0,'DELTA WOOD'!AD66)+IF('DELTA WOOD'!AD$67=0,0,'DELTA WOOD'!AD$67)</f>
        <v>0</v>
      </c>
      <c r="F53" s="123">
        <f>IF('DELTA WOOD'!AE66=0,0,'DELTA WOOD'!AE66)+IF('DELTA WOOD'!AE$67=0,0,'DELTA WOOD'!AE$67)</f>
        <v>0</v>
      </c>
      <c r="G53" s="123">
        <f>IF('DELTA WOOD'!AF66=0,0,'DELTA WOOD'!AF66)+IF('DELTA WOOD'!AF$67=0,0,'DELTA WOOD'!AF$67)</f>
        <v>0</v>
      </c>
      <c r="H53" s="123">
        <f>IF('DELTA WOOD'!AG66=0,0,'DELTA WOOD'!AG66)+IF('DELTA WOOD'!AG$67=0,0,'DELTA WOOD'!AG$67)</f>
        <v>0</v>
      </c>
      <c r="I53" s="123">
        <f>IF('DELTA WOOD'!AH66=0,0,'DELTA WOOD'!AH66)+IF('DELTA WOOD'!AH$67=0,0,'DELTA WOOD'!AH$67)</f>
        <v>0</v>
      </c>
      <c r="J53" s="123">
        <f>IF('DELTA WOOD'!AI66=0,0,'DELTA WOOD'!AI66)+IF('DELTA WOOD'!AI$67=0,0,'DELTA WOOD'!AI$67)</f>
        <v>0</v>
      </c>
      <c r="K53" s="123">
        <f>IF('DELTA WOOD'!AJ66=0,0,'DELTA WOOD'!AJ66)+IF('DELTA WOOD'!AJ$67=0,0,'DELTA WOOD'!AJ$67)</f>
        <v>0</v>
      </c>
      <c r="L53" s="123">
        <f>IF('DELTA WOOD'!AK66=0,0,'DELTA WOOD'!AK66)+IF('DELTA WOOD'!AK$67=0,0,'DELTA WOOD'!AK$67)</f>
        <v>0</v>
      </c>
      <c r="M53" s="123">
        <f>IF('DELTA WOOD'!AL66=0,0,'DELTA WOOD'!AL66)+IF('DELTA WOOD'!AL$67=0,0,'DELTA WOOD'!AL$67)</f>
        <v>0</v>
      </c>
      <c r="N53" s="123">
        <f>IF('DELTA WOOD'!AM66=0,0,'DELTA WOOD'!AM66)+IF('DELTA WOOD'!AM$67=0,0,'DELTA WOOD'!AM$67)</f>
        <v>0</v>
      </c>
      <c r="O53" s="123">
        <f>IF('DELTA WOOD'!AN66=0,0,'DELTA WOOD'!AN66)+IF('DELTA WOOD'!AN$67=0,0,'DELTA WOOD'!AN$67)</f>
        <v>0</v>
      </c>
      <c r="P53" s="123">
        <f>IF('DELTA WOOD'!AO66=0,0,'DELTA WOOD'!AO66)+IF('DELTA WOOD'!AO$67=0,0,'DELTA WOOD'!AO$67)</f>
        <v>0</v>
      </c>
      <c r="Q53" s="123">
        <f t="shared" si="1"/>
        <v>0</v>
      </c>
    </row>
    <row r="54" spans="1:17" ht="23.15" customHeight="1">
      <c r="A54" s="539"/>
      <c r="B54" s="118"/>
      <c r="C54" s="378">
        <f>'DELTA WOOD'!D68</f>
        <v>0</v>
      </c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>
        <f t="shared" si="1"/>
        <v>0</v>
      </c>
    </row>
    <row r="55" spans="1:17" ht="23.15" customHeight="1">
      <c r="A55" s="539"/>
      <c r="B55" s="118"/>
      <c r="C55" s="378" t="str">
        <f>'DELTA WOOD'!D69</f>
        <v>D-901-W</v>
      </c>
      <c r="D55" s="123">
        <f>IF('DELTA WOOD'!AC69=0,0,'DELTA WOOD'!AC69)+IF('DELTA WOOD'!AC$77=0,0,'DELTA WOOD'!AC$77)</f>
        <v>0</v>
      </c>
      <c r="E55" s="123">
        <f>IF('DELTA WOOD'!AD69=0,0,'DELTA WOOD'!AD69)+IF('DELTA WOOD'!AD$77=0,0,'DELTA WOOD'!AD$77)</f>
        <v>0</v>
      </c>
      <c r="F55" s="123">
        <f>IF('DELTA WOOD'!AE69=0,0,'DELTA WOOD'!AE69)+IF('DELTA WOOD'!AE$77=0,0,'DELTA WOOD'!AE$77)</f>
        <v>0</v>
      </c>
      <c r="G55" s="123">
        <f>IF('DELTA WOOD'!AF69=0,0,'DELTA WOOD'!AF69)+IF('DELTA WOOD'!AF$77=0,0,'DELTA WOOD'!AF$77)</f>
        <v>0</v>
      </c>
      <c r="H55" s="123">
        <f>IF('DELTA WOOD'!AG69=0,0,'DELTA WOOD'!AG69)+IF('DELTA WOOD'!AG$77=0,0,'DELTA WOOD'!AG$77)</f>
        <v>0</v>
      </c>
      <c r="I55" s="123">
        <f>IF('DELTA WOOD'!AH69=0,0,'DELTA WOOD'!AH69)+IF('DELTA WOOD'!AH$77=0,0,'DELTA WOOD'!AH$77)</f>
        <v>0</v>
      </c>
      <c r="J55" s="123">
        <f>IF('DELTA WOOD'!AI69=0,0,'DELTA WOOD'!AI69)+IF('DELTA WOOD'!AI$77=0,0,'DELTA WOOD'!AI$77)</f>
        <v>0</v>
      </c>
      <c r="K55" s="123">
        <f>IF('DELTA WOOD'!AJ69=0,0,'DELTA WOOD'!AJ69)+IF('DELTA WOOD'!AJ$77=0,0,'DELTA WOOD'!AJ$77)</f>
        <v>0</v>
      </c>
      <c r="L55" s="123">
        <f>IF('DELTA WOOD'!AK69=0,0,'DELTA WOOD'!AK69)+IF('DELTA WOOD'!AK$77=0,0,'DELTA WOOD'!AK$77)</f>
        <v>0</v>
      </c>
      <c r="M55" s="123">
        <f>IF('DELTA WOOD'!AL69=0,0,'DELTA WOOD'!AL69)+IF('DELTA WOOD'!AL$77=0,0,'DELTA WOOD'!AL$77)</f>
        <v>0</v>
      </c>
      <c r="N55" s="123">
        <f>IF('DELTA WOOD'!AM69=0,0,'DELTA WOOD'!AM69)+IF('DELTA WOOD'!AM$77=0,0,'DELTA WOOD'!AM$77)</f>
        <v>0</v>
      </c>
      <c r="O55" s="123">
        <f>IF('DELTA WOOD'!AN69=0,0,'DELTA WOOD'!AN69)+IF('DELTA WOOD'!AN$77=0,0,'DELTA WOOD'!AN$77)</f>
        <v>0</v>
      </c>
      <c r="P55" s="123">
        <f>IF('DELTA WOOD'!AO69=0,0,'DELTA WOOD'!AO69)+IF('DELTA WOOD'!AO$77=0,0,'DELTA WOOD'!AO$77)</f>
        <v>0</v>
      </c>
      <c r="Q55" s="123">
        <f t="shared" si="1"/>
        <v>0</v>
      </c>
    </row>
    <row r="56" spans="1:17" ht="23.15" customHeight="1">
      <c r="A56" s="539"/>
      <c r="B56" s="118"/>
      <c r="C56" s="378" t="str">
        <f>'DELTA WOOD'!D70</f>
        <v>D-902-W</v>
      </c>
      <c r="D56" s="123">
        <f>IF('DELTA WOOD'!AC70=0,0,'DELTA WOOD'!AC70)+IF('DELTA WOOD'!AC$77=0,0,'DELTA WOOD'!AC$77)</f>
        <v>0</v>
      </c>
      <c r="E56" s="123">
        <f>IF('DELTA WOOD'!AD70=0,0,'DELTA WOOD'!AD70)+IF('DELTA WOOD'!AD$77=0,0,'DELTA WOOD'!AD$77)</f>
        <v>0</v>
      </c>
      <c r="F56" s="123">
        <f>IF('DELTA WOOD'!AE70=0,0,'DELTA WOOD'!AE70)+IF('DELTA WOOD'!AE$77=0,0,'DELTA WOOD'!AE$77)</f>
        <v>0</v>
      </c>
      <c r="G56" s="123">
        <f>IF('DELTA WOOD'!AF70=0,0,'DELTA WOOD'!AF70)+IF('DELTA WOOD'!AF$77=0,0,'DELTA WOOD'!AF$77)</f>
        <v>0</v>
      </c>
      <c r="H56" s="123">
        <f>IF('DELTA WOOD'!AG70=0,0,'DELTA WOOD'!AG70)+IF('DELTA WOOD'!AG$77=0,0,'DELTA WOOD'!AG$77)</f>
        <v>0</v>
      </c>
      <c r="I56" s="123">
        <f>IF('DELTA WOOD'!AH70=0,0,'DELTA WOOD'!AH70)+IF('DELTA WOOD'!AH$77=0,0,'DELTA WOOD'!AH$77)</f>
        <v>0</v>
      </c>
      <c r="J56" s="123">
        <f>IF('DELTA WOOD'!AI70=0,0,'DELTA WOOD'!AI70)+IF('DELTA WOOD'!AI$77=0,0,'DELTA WOOD'!AI$77)</f>
        <v>0</v>
      </c>
      <c r="K56" s="123">
        <f>IF('DELTA WOOD'!AJ70=0,0,'DELTA WOOD'!AJ70)+IF('DELTA WOOD'!AJ$77=0,0,'DELTA WOOD'!AJ$77)</f>
        <v>0</v>
      </c>
      <c r="L56" s="123">
        <f>IF('DELTA WOOD'!AK70=0,0,'DELTA WOOD'!AK70)+IF('DELTA WOOD'!AK$77=0,0,'DELTA WOOD'!AK$77)</f>
        <v>0</v>
      </c>
      <c r="M56" s="123">
        <f>IF('DELTA WOOD'!AL70=0,0,'DELTA WOOD'!AL70)+IF('DELTA WOOD'!AL$77=0,0,'DELTA WOOD'!AL$77)</f>
        <v>0</v>
      </c>
      <c r="N56" s="123">
        <f>IF('DELTA WOOD'!AM70=0,0,'DELTA WOOD'!AM70)+IF('DELTA WOOD'!AM$77=0,0,'DELTA WOOD'!AM$77)</f>
        <v>0</v>
      </c>
      <c r="O56" s="123">
        <f>IF('DELTA WOOD'!AN70=0,0,'DELTA WOOD'!AN70)+IF('DELTA WOOD'!AN$77=0,0,'DELTA WOOD'!AN$77)</f>
        <v>0</v>
      </c>
      <c r="P56" s="123">
        <f>IF('DELTA WOOD'!AO70=0,0,'DELTA WOOD'!AO70)+IF('DELTA WOOD'!AO$77=0,0,'DELTA WOOD'!AO$77)</f>
        <v>0</v>
      </c>
      <c r="Q56" s="123">
        <f t="shared" si="1"/>
        <v>0</v>
      </c>
    </row>
    <row r="57" spans="1:17" ht="23.15" customHeight="1">
      <c r="A57" s="539"/>
      <c r="B57" s="118"/>
      <c r="C57" s="378" t="str">
        <f>'DELTA WOOD'!D71</f>
        <v>D-903-W</v>
      </c>
      <c r="D57" s="123">
        <f>IF('DELTA WOOD'!AC71=0,0,'DELTA WOOD'!AC71)+IF('DELTA WOOD'!AC$77=0,0,'DELTA WOOD'!AC$77)</f>
        <v>0</v>
      </c>
      <c r="E57" s="123">
        <f>IF('DELTA WOOD'!AD71=0,0,'DELTA WOOD'!AD71)+IF('DELTA WOOD'!AD$77=0,0,'DELTA WOOD'!AD$77)</f>
        <v>0</v>
      </c>
      <c r="F57" s="123">
        <f>IF('DELTA WOOD'!AE71=0,0,'DELTA WOOD'!AE71)+IF('DELTA WOOD'!AE$77=0,0,'DELTA WOOD'!AE$77)</f>
        <v>0</v>
      </c>
      <c r="G57" s="123">
        <f>IF('DELTA WOOD'!AF71=0,0,'DELTA WOOD'!AF71)+IF('DELTA WOOD'!AF$77=0,0,'DELTA WOOD'!AF$77)</f>
        <v>0</v>
      </c>
      <c r="H57" s="123">
        <f>IF('DELTA WOOD'!AG71=0,0,'DELTA WOOD'!AG71)+IF('DELTA WOOD'!AG$77=0,0,'DELTA WOOD'!AG$77)</f>
        <v>0</v>
      </c>
      <c r="I57" s="123">
        <f>IF('DELTA WOOD'!AH71=0,0,'DELTA WOOD'!AH71)+IF('DELTA WOOD'!AH$77=0,0,'DELTA WOOD'!AH$77)</f>
        <v>0</v>
      </c>
      <c r="J57" s="123">
        <f>IF('DELTA WOOD'!AI71=0,0,'DELTA WOOD'!AI71)+IF('DELTA WOOD'!AI$77=0,0,'DELTA WOOD'!AI$77)</f>
        <v>0</v>
      </c>
      <c r="K57" s="123">
        <f>IF('DELTA WOOD'!AJ71=0,0,'DELTA WOOD'!AJ71)+IF('DELTA WOOD'!AJ$77=0,0,'DELTA WOOD'!AJ$77)</f>
        <v>0</v>
      </c>
      <c r="L57" s="123">
        <f>IF('DELTA WOOD'!AK71=0,0,'DELTA WOOD'!AK71)+IF('DELTA WOOD'!AK$77=0,0,'DELTA WOOD'!AK$77)</f>
        <v>0</v>
      </c>
      <c r="M57" s="123">
        <f>IF('DELTA WOOD'!AL71=0,0,'DELTA WOOD'!AL71)+IF('DELTA WOOD'!AL$77=0,0,'DELTA WOOD'!AL$77)</f>
        <v>0</v>
      </c>
      <c r="N57" s="123">
        <f>IF('DELTA WOOD'!AM71=0,0,'DELTA WOOD'!AM71)+IF('DELTA WOOD'!AM$77=0,0,'DELTA WOOD'!AM$77)</f>
        <v>0</v>
      </c>
      <c r="O57" s="123">
        <f>IF('DELTA WOOD'!AN71=0,0,'DELTA WOOD'!AN71)+IF('DELTA WOOD'!AN$77=0,0,'DELTA WOOD'!AN$77)</f>
        <v>0</v>
      </c>
      <c r="P57" s="123">
        <f>IF('DELTA WOOD'!AO71=0,0,'DELTA WOOD'!AO71)+IF('DELTA WOOD'!AO$77=0,0,'DELTA WOOD'!AO$77)</f>
        <v>0</v>
      </c>
      <c r="Q57" s="123">
        <f t="shared" si="1"/>
        <v>0</v>
      </c>
    </row>
    <row r="58" spans="1:17" ht="23.15" customHeight="1">
      <c r="A58" s="539"/>
      <c r="B58" s="118"/>
      <c r="C58" s="378" t="str">
        <f>'DELTA WOOD'!D72</f>
        <v>D-904-W</v>
      </c>
      <c r="D58" s="123">
        <f>IF('DELTA WOOD'!AC72=0,0,'DELTA WOOD'!AC72)+IF('DELTA WOOD'!AC$77=0,0,'DELTA WOOD'!AC$77)</f>
        <v>0</v>
      </c>
      <c r="E58" s="123">
        <f>IF('DELTA WOOD'!AD72=0,0,'DELTA WOOD'!AD72)+IF('DELTA WOOD'!AD$77=0,0,'DELTA WOOD'!AD$77)</f>
        <v>0</v>
      </c>
      <c r="F58" s="123">
        <f>IF('DELTA WOOD'!AE72=0,0,'DELTA WOOD'!AE72)+IF('DELTA WOOD'!AE$77=0,0,'DELTA WOOD'!AE$77)</f>
        <v>0</v>
      </c>
      <c r="G58" s="123">
        <f>IF('DELTA WOOD'!AF72=0,0,'DELTA WOOD'!AF72)+IF('DELTA WOOD'!AF$77=0,0,'DELTA WOOD'!AF$77)</f>
        <v>0</v>
      </c>
      <c r="H58" s="123">
        <f>IF('DELTA WOOD'!AG72=0,0,'DELTA WOOD'!AG72)+IF('DELTA WOOD'!AG$77=0,0,'DELTA WOOD'!AG$77)</f>
        <v>0</v>
      </c>
      <c r="I58" s="123">
        <f>IF('DELTA WOOD'!AH72=0,0,'DELTA WOOD'!AH72)+IF('DELTA WOOD'!AH$77=0,0,'DELTA WOOD'!AH$77)</f>
        <v>0</v>
      </c>
      <c r="J58" s="123">
        <f>IF('DELTA WOOD'!AI72=0,0,'DELTA WOOD'!AI72)+IF('DELTA WOOD'!AI$77=0,0,'DELTA WOOD'!AI$77)</f>
        <v>0</v>
      </c>
      <c r="K58" s="123">
        <f>IF('DELTA WOOD'!AJ72=0,0,'DELTA WOOD'!AJ72)+IF('DELTA WOOD'!AJ$77=0,0,'DELTA WOOD'!AJ$77)</f>
        <v>0</v>
      </c>
      <c r="L58" s="123">
        <f>IF('DELTA WOOD'!AK72=0,0,'DELTA WOOD'!AK72)+IF('DELTA WOOD'!AK$77=0,0,'DELTA WOOD'!AK$77)</f>
        <v>0</v>
      </c>
      <c r="M58" s="123">
        <f>IF('DELTA WOOD'!AL72=0,0,'DELTA WOOD'!AL72)+IF('DELTA WOOD'!AL$77=0,0,'DELTA WOOD'!AL$77)</f>
        <v>0</v>
      </c>
      <c r="N58" s="123">
        <f>IF('DELTA WOOD'!AM72=0,0,'DELTA WOOD'!AM72)+IF('DELTA WOOD'!AM$77=0,0,'DELTA WOOD'!AM$77)</f>
        <v>0</v>
      </c>
      <c r="O58" s="123">
        <f>IF('DELTA WOOD'!AN72=0,0,'DELTA WOOD'!AN72)+IF('DELTA WOOD'!AN$77=0,0,'DELTA WOOD'!AN$77)</f>
        <v>0</v>
      </c>
      <c r="P58" s="123">
        <f>IF('DELTA WOOD'!AO72=0,0,'DELTA WOOD'!AO72)+IF('DELTA WOOD'!AO$77=0,0,'DELTA WOOD'!AO$77)</f>
        <v>0</v>
      </c>
      <c r="Q58" s="123">
        <f t="shared" si="1"/>
        <v>0</v>
      </c>
    </row>
    <row r="59" spans="1:17" ht="23.15" customHeight="1">
      <c r="A59" s="539"/>
      <c r="B59" s="118"/>
      <c r="C59" s="378" t="str">
        <f>'DELTA WOOD'!D73</f>
        <v>D-905-W</v>
      </c>
      <c r="D59" s="123">
        <f>IF('DELTA WOOD'!AC73=0,0,'DELTA WOOD'!AC73)+IF('DELTA WOOD'!AC$77=0,0,'DELTA WOOD'!AC$77)</f>
        <v>0</v>
      </c>
      <c r="E59" s="123">
        <f>IF('DELTA WOOD'!AD73=0,0,'DELTA WOOD'!AD73)+IF('DELTA WOOD'!AD$77=0,0,'DELTA WOOD'!AD$77)</f>
        <v>0</v>
      </c>
      <c r="F59" s="123">
        <f>IF('DELTA WOOD'!AE73=0,0,'DELTA WOOD'!AE73)+IF('DELTA WOOD'!AE$77=0,0,'DELTA WOOD'!AE$77)</f>
        <v>0</v>
      </c>
      <c r="G59" s="123">
        <f>IF('DELTA WOOD'!AF73=0,0,'DELTA WOOD'!AF73)+IF('DELTA WOOD'!AF$77=0,0,'DELTA WOOD'!AF$77)</f>
        <v>0</v>
      </c>
      <c r="H59" s="123">
        <f>IF('DELTA WOOD'!AG73=0,0,'DELTA WOOD'!AG73)+IF('DELTA WOOD'!AG$77=0,0,'DELTA WOOD'!AG$77)</f>
        <v>0</v>
      </c>
      <c r="I59" s="123">
        <f>IF('DELTA WOOD'!AH73=0,0,'DELTA WOOD'!AH73)+IF('DELTA WOOD'!AH$77=0,0,'DELTA WOOD'!AH$77)</f>
        <v>0</v>
      </c>
      <c r="J59" s="123">
        <f>IF('DELTA WOOD'!AI73=0,0,'DELTA WOOD'!AI73)+IF('DELTA WOOD'!AI$77=0,0,'DELTA WOOD'!AI$77)</f>
        <v>0</v>
      </c>
      <c r="K59" s="123">
        <f>IF('DELTA WOOD'!AJ73=0,0,'DELTA WOOD'!AJ73)+IF('DELTA WOOD'!AJ$77=0,0,'DELTA WOOD'!AJ$77)</f>
        <v>0</v>
      </c>
      <c r="L59" s="123">
        <f>IF('DELTA WOOD'!AK73=0,0,'DELTA WOOD'!AK73)+IF('DELTA WOOD'!AK$77=0,0,'DELTA WOOD'!AK$77)</f>
        <v>0</v>
      </c>
      <c r="M59" s="123">
        <f>IF('DELTA WOOD'!AL73=0,0,'DELTA WOOD'!AL73)+IF('DELTA WOOD'!AL$77=0,0,'DELTA WOOD'!AL$77)</f>
        <v>0</v>
      </c>
      <c r="N59" s="123">
        <f>IF('DELTA WOOD'!AM73=0,0,'DELTA WOOD'!AM73)+IF('DELTA WOOD'!AM$77=0,0,'DELTA WOOD'!AM$77)</f>
        <v>0</v>
      </c>
      <c r="O59" s="123">
        <f>IF('DELTA WOOD'!AN73=0,0,'DELTA WOOD'!AN73)+IF('DELTA WOOD'!AN$77=0,0,'DELTA WOOD'!AN$77)</f>
        <v>0</v>
      </c>
      <c r="P59" s="123">
        <f>IF('DELTA WOOD'!AO73=0,0,'DELTA WOOD'!AO73)+IF('DELTA WOOD'!AO$77=0,0,'DELTA WOOD'!AO$77)</f>
        <v>0</v>
      </c>
      <c r="Q59" s="123">
        <f t="shared" si="1"/>
        <v>0</v>
      </c>
    </row>
    <row r="60" spans="1:17" ht="23.15" customHeight="1">
      <c r="A60" s="539"/>
      <c r="B60" s="118"/>
      <c r="C60" s="378" t="str">
        <f>'DELTA WOOD'!D74</f>
        <v>D-906-W</v>
      </c>
      <c r="D60" s="123">
        <f>IF('DELTA WOOD'!AC74=0,0,'DELTA WOOD'!AC74)+IF('DELTA WOOD'!AC$77=0,0,'DELTA WOOD'!AC$77)</f>
        <v>0</v>
      </c>
      <c r="E60" s="123">
        <f>IF('DELTA WOOD'!AD74=0,0,'DELTA WOOD'!AD74)+IF('DELTA WOOD'!AD$77=0,0,'DELTA WOOD'!AD$77)</f>
        <v>0</v>
      </c>
      <c r="F60" s="123">
        <f>IF('DELTA WOOD'!AE74=0,0,'DELTA WOOD'!AE74)+IF('DELTA WOOD'!AE$77=0,0,'DELTA WOOD'!AE$77)</f>
        <v>0</v>
      </c>
      <c r="G60" s="123">
        <f>IF('DELTA WOOD'!AF74=0,0,'DELTA WOOD'!AF74)+IF('DELTA WOOD'!AF$77=0,0,'DELTA WOOD'!AF$77)</f>
        <v>0</v>
      </c>
      <c r="H60" s="123">
        <f>IF('DELTA WOOD'!AG74=0,0,'DELTA WOOD'!AG74)+IF('DELTA WOOD'!AG$77=0,0,'DELTA WOOD'!AG$77)</f>
        <v>0</v>
      </c>
      <c r="I60" s="123">
        <f>IF('DELTA WOOD'!AH74=0,0,'DELTA WOOD'!AH74)+IF('DELTA WOOD'!AH$77=0,0,'DELTA WOOD'!AH$77)</f>
        <v>0</v>
      </c>
      <c r="J60" s="123">
        <f>IF('DELTA WOOD'!AI74=0,0,'DELTA WOOD'!AI74)+IF('DELTA WOOD'!AI$77=0,0,'DELTA WOOD'!AI$77)</f>
        <v>0</v>
      </c>
      <c r="K60" s="123">
        <f>IF('DELTA WOOD'!AJ74=0,0,'DELTA WOOD'!AJ74)+IF('DELTA WOOD'!AJ$77=0,0,'DELTA WOOD'!AJ$77)</f>
        <v>0</v>
      </c>
      <c r="L60" s="123">
        <f>IF('DELTA WOOD'!AK74=0,0,'DELTA WOOD'!AK74)+IF('DELTA WOOD'!AK$77=0,0,'DELTA WOOD'!AK$77)</f>
        <v>0</v>
      </c>
      <c r="M60" s="123">
        <f>IF('DELTA WOOD'!AL74=0,0,'DELTA WOOD'!AL74)+IF('DELTA WOOD'!AL$77=0,0,'DELTA WOOD'!AL$77)</f>
        <v>0</v>
      </c>
      <c r="N60" s="123">
        <f>IF('DELTA WOOD'!AM74=0,0,'DELTA WOOD'!AM74)+IF('DELTA WOOD'!AM$77=0,0,'DELTA WOOD'!AM$77)</f>
        <v>0</v>
      </c>
      <c r="O60" s="123">
        <f>IF('DELTA WOOD'!AN74=0,0,'DELTA WOOD'!AN74)+IF('DELTA WOOD'!AN$77=0,0,'DELTA WOOD'!AN$77)</f>
        <v>0</v>
      </c>
      <c r="P60" s="123">
        <f>IF('DELTA WOOD'!AO74=0,0,'DELTA WOOD'!AO74)+IF('DELTA WOOD'!AO$77=0,0,'DELTA WOOD'!AO$77)</f>
        <v>0</v>
      </c>
      <c r="Q60" s="123">
        <f t="shared" si="1"/>
        <v>0</v>
      </c>
    </row>
    <row r="61" spans="1:17" ht="23.15" customHeight="1">
      <c r="A61" s="539"/>
      <c r="B61" s="118"/>
      <c r="C61" s="378" t="str">
        <f>'DELTA WOOD'!D75</f>
        <v>D-907-W</v>
      </c>
      <c r="D61" s="123">
        <f>IF('DELTA WOOD'!AC75=0,0,'DELTA WOOD'!AC75)+IF('DELTA WOOD'!AC$77=0,0,'DELTA WOOD'!AC$77)</f>
        <v>0</v>
      </c>
      <c r="E61" s="123">
        <f>IF('DELTA WOOD'!AD75=0,0,'DELTA WOOD'!AD75)+IF('DELTA WOOD'!AD$77=0,0,'DELTA WOOD'!AD$77)</f>
        <v>0</v>
      </c>
      <c r="F61" s="123">
        <f>IF('DELTA WOOD'!AE75=0,0,'DELTA WOOD'!AE75)+IF('DELTA WOOD'!AE$77=0,0,'DELTA WOOD'!AE$77)</f>
        <v>0</v>
      </c>
      <c r="G61" s="123">
        <f>IF('DELTA WOOD'!AF75=0,0,'DELTA WOOD'!AF75)+IF('DELTA WOOD'!AF$77=0,0,'DELTA WOOD'!AF$77)</f>
        <v>0</v>
      </c>
      <c r="H61" s="123">
        <f>IF('DELTA WOOD'!AG75=0,0,'DELTA WOOD'!AG75)+IF('DELTA WOOD'!AG$77=0,0,'DELTA WOOD'!AG$77)</f>
        <v>0</v>
      </c>
      <c r="I61" s="123">
        <f>IF('DELTA WOOD'!AH75=0,0,'DELTA WOOD'!AH75)+IF('DELTA WOOD'!AH$77=0,0,'DELTA WOOD'!AH$77)</f>
        <v>0</v>
      </c>
      <c r="J61" s="123">
        <f>IF('DELTA WOOD'!AI75=0,0,'DELTA WOOD'!AI75)+IF('DELTA WOOD'!AI$77=0,0,'DELTA WOOD'!AI$77)</f>
        <v>0</v>
      </c>
      <c r="K61" s="123">
        <f>IF('DELTA WOOD'!AJ75=0,0,'DELTA WOOD'!AJ75)+IF('DELTA WOOD'!AJ$77=0,0,'DELTA WOOD'!AJ$77)</f>
        <v>0</v>
      </c>
      <c r="L61" s="123">
        <f>IF('DELTA WOOD'!AK75=0,0,'DELTA WOOD'!AK75)+IF('DELTA WOOD'!AK$77=0,0,'DELTA WOOD'!AK$77)</f>
        <v>0</v>
      </c>
      <c r="M61" s="123">
        <f>IF('DELTA WOOD'!AL75=0,0,'DELTA WOOD'!AL75)+IF('DELTA WOOD'!AL$77=0,0,'DELTA WOOD'!AL$77)</f>
        <v>0</v>
      </c>
      <c r="N61" s="123">
        <f>IF('DELTA WOOD'!AM75=0,0,'DELTA WOOD'!AM75)+IF('DELTA WOOD'!AM$77=0,0,'DELTA WOOD'!AM$77)</f>
        <v>0</v>
      </c>
      <c r="O61" s="123">
        <f>IF('DELTA WOOD'!AN75=0,0,'DELTA WOOD'!AN75)+IF('DELTA WOOD'!AN$77=0,0,'DELTA WOOD'!AN$77)</f>
        <v>0</v>
      </c>
      <c r="P61" s="123">
        <f>IF('DELTA WOOD'!AO75=0,0,'DELTA WOOD'!AO75)+IF('DELTA WOOD'!AO$77=0,0,'DELTA WOOD'!AO$77)</f>
        <v>0</v>
      </c>
      <c r="Q61" s="123">
        <f t="shared" si="1"/>
        <v>0</v>
      </c>
    </row>
    <row r="62" spans="1:17" ht="23.15" customHeight="1">
      <c r="A62" s="539"/>
      <c r="B62" s="118"/>
      <c r="C62" s="378" t="str">
        <f>'DELTA WOOD'!D76</f>
        <v>D-908-W</v>
      </c>
      <c r="D62" s="123">
        <f>IF('DELTA WOOD'!AC76=0,0,'DELTA WOOD'!AC76)+IF('DELTA WOOD'!AC$77=0,0,'DELTA WOOD'!AC$77)</f>
        <v>0</v>
      </c>
      <c r="E62" s="123">
        <f>IF('DELTA WOOD'!AD76=0,0,'DELTA WOOD'!AD76)+IF('DELTA WOOD'!AD$77=0,0,'DELTA WOOD'!AD$77)</f>
        <v>0</v>
      </c>
      <c r="F62" s="123">
        <f>IF('DELTA WOOD'!AE76=0,0,'DELTA WOOD'!AE76)+IF('DELTA WOOD'!AE$77=0,0,'DELTA WOOD'!AE$77)</f>
        <v>0</v>
      </c>
      <c r="G62" s="123">
        <f>IF('DELTA WOOD'!AF76=0,0,'DELTA WOOD'!AF76)+IF('DELTA WOOD'!AF$77=0,0,'DELTA WOOD'!AF$77)</f>
        <v>0</v>
      </c>
      <c r="H62" s="123">
        <f>IF('DELTA WOOD'!AG76=0,0,'DELTA WOOD'!AG76)+IF('DELTA WOOD'!AG$77=0,0,'DELTA WOOD'!AG$77)</f>
        <v>0</v>
      </c>
      <c r="I62" s="123">
        <f>IF('DELTA WOOD'!AH76=0,0,'DELTA WOOD'!AH76)+IF('DELTA WOOD'!AH$77=0,0,'DELTA WOOD'!AH$77)</f>
        <v>0</v>
      </c>
      <c r="J62" s="123">
        <f>IF('DELTA WOOD'!AI76=0,0,'DELTA WOOD'!AI76)+IF('DELTA WOOD'!AI$77=0,0,'DELTA WOOD'!AI$77)</f>
        <v>0</v>
      </c>
      <c r="K62" s="123">
        <f>IF('DELTA WOOD'!AJ76=0,0,'DELTA WOOD'!AJ76)+IF('DELTA WOOD'!AJ$77=0,0,'DELTA WOOD'!AJ$77)</f>
        <v>0</v>
      </c>
      <c r="L62" s="123">
        <f>IF('DELTA WOOD'!AK76=0,0,'DELTA WOOD'!AK76)+IF('DELTA WOOD'!AK$77=0,0,'DELTA WOOD'!AK$77)</f>
        <v>0</v>
      </c>
      <c r="M62" s="123">
        <f>IF('DELTA WOOD'!AL76=0,0,'DELTA WOOD'!AL76)+IF('DELTA WOOD'!AL$77=0,0,'DELTA WOOD'!AL$77)</f>
        <v>0</v>
      </c>
      <c r="N62" s="123">
        <f>IF('DELTA WOOD'!AM76=0,0,'DELTA WOOD'!AM76)+IF('DELTA WOOD'!AM$77=0,0,'DELTA WOOD'!AM$77)</f>
        <v>0</v>
      </c>
      <c r="O62" s="123">
        <f>IF('DELTA WOOD'!AN76=0,0,'DELTA WOOD'!AN76)+IF('DELTA WOOD'!AN$77=0,0,'DELTA WOOD'!AN$77)</f>
        <v>0</v>
      </c>
      <c r="P62" s="123">
        <f>IF('DELTA WOOD'!AO76=0,0,'DELTA WOOD'!AO76)+IF('DELTA WOOD'!AO$77=0,0,'DELTA WOOD'!AO$77)</f>
        <v>0</v>
      </c>
      <c r="Q62" s="123">
        <f t="shared" si="1"/>
        <v>0</v>
      </c>
    </row>
    <row r="63" spans="1:17" ht="23.15" customHeight="1">
      <c r="A63" s="539"/>
      <c r="B63" s="118"/>
      <c r="C63" s="378" t="e">
        <f>'DELTA WOOD'!#REF!</f>
        <v>#REF!</v>
      </c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>
        <f t="shared" si="1"/>
        <v>0</v>
      </c>
    </row>
    <row r="64" spans="1:17" ht="23.15" customHeight="1">
      <c r="A64" s="539"/>
      <c r="B64" s="118"/>
      <c r="C64" s="378" t="e">
        <f>'DELTA WOOD'!#REF!</f>
        <v>#REF!</v>
      </c>
      <c r="D64" s="123" t="e">
        <f>IF('DELTA WOOD'!#REF!=0,0,'DELTA WOOD'!#REF!)+IF('DELTA WOOD'!#REF!=0,0,'DELTA WOOD'!#REF!)</f>
        <v>#REF!</v>
      </c>
      <c r="E64" s="123" t="e">
        <f>IF('DELTA WOOD'!#REF!=0,0,'DELTA WOOD'!#REF!)+IF('DELTA WOOD'!#REF!=0,0,'DELTA WOOD'!#REF!)</f>
        <v>#REF!</v>
      </c>
      <c r="F64" s="123" t="e">
        <f>IF('DELTA WOOD'!#REF!=0,0,'DELTA WOOD'!#REF!)+IF('DELTA WOOD'!#REF!=0,0,'DELTA WOOD'!#REF!)</f>
        <v>#REF!</v>
      </c>
      <c r="G64" s="123" t="e">
        <f>IF('DELTA WOOD'!#REF!=0,0,'DELTA WOOD'!#REF!)+IF('DELTA WOOD'!#REF!=0,0,'DELTA WOOD'!#REF!)</f>
        <v>#REF!</v>
      </c>
      <c r="H64" s="123" t="e">
        <f>IF('DELTA WOOD'!#REF!=0,0,'DELTA WOOD'!#REF!)+IF('DELTA WOOD'!#REF!=0,0,'DELTA WOOD'!#REF!)</f>
        <v>#REF!</v>
      </c>
      <c r="I64" s="123" t="e">
        <f>IF('DELTA WOOD'!#REF!=0,0,'DELTA WOOD'!#REF!)+IF('DELTA WOOD'!#REF!=0,0,'DELTA WOOD'!#REF!)</f>
        <v>#REF!</v>
      </c>
      <c r="J64" s="123" t="e">
        <f>IF('DELTA WOOD'!#REF!=0,0,'DELTA WOOD'!#REF!)+IF('DELTA WOOD'!#REF!=0,0,'DELTA WOOD'!#REF!)</f>
        <v>#REF!</v>
      </c>
      <c r="K64" s="123" t="e">
        <f>IF('DELTA WOOD'!#REF!=0,0,'DELTA WOOD'!#REF!)+IF('DELTA WOOD'!#REF!=0,0,'DELTA WOOD'!#REF!)</f>
        <v>#REF!</v>
      </c>
      <c r="L64" s="123" t="e">
        <f>IF('DELTA WOOD'!#REF!=0,0,'DELTA WOOD'!#REF!)+IF('DELTA WOOD'!#REF!=0,0,'DELTA WOOD'!#REF!)</f>
        <v>#REF!</v>
      </c>
      <c r="M64" s="123" t="e">
        <f>IF('DELTA WOOD'!#REF!=0,0,'DELTA WOOD'!#REF!)+IF('DELTA WOOD'!#REF!=0,0,'DELTA WOOD'!#REF!)</f>
        <v>#REF!</v>
      </c>
      <c r="N64" s="123" t="e">
        <f>IF('DELTA WOOD'!#REF!=0,0,'DELTA WOOD'!#REF!)+IF('DELTA WOOD'!#REF!=0,0,'DELTA WOOD'!#REF!)</f>
        <v>#REF!</v>
      </c>
      <c r="O64" s="123" t="e">
        <f>IF('DELTA WOOD'!#REF!=0,0,'DELTA WOOD'!#REF!)+IF('DELTA WOOD'!#REF!=0,0,'DELTA WOOD'!#REF!)</f>
        <v>#REF!</v>
      </c>
      <c r="P64" s="123" t="e">
        <f>IF('DELTA WOOD'!#REF!=0,0,'DELTA WOOD'!#REF!)+IF('DELTA WOOD'!#REF!=0,0,'DELTA WOOD'!#REF!)</f>
        <v>#REF!</v>
      </c>
      <c r="Q64" s="123" t="e">
        <f t="shared" si="1"/>
        <v>#REF!</v>
      </c>
    </row>
    <row r="65" spans="1:17" ht="23.15" customHeight="1">
      <c r="A65" s="539"/>
      <c r="B65" s="118"/>
      <c r="C65" s="378" t="e">
        <f>'DELTA WOOD'!#REF!</f>
        <v>#REF!</v>
      </c>
      <c r="D65" s="123" t="e">
        <f>IF('DELTA WOOD'!#REF!=0,0,'DELTA WOOD'!#REF!)+IF('DELTA WOOD'!#REF!=0,0,'DELTA WOOD'!#REF!)</f>
        <v>#REF!</v>
      </c>
      <c r="E65" s="123" t="e">
        <f>IF('DELTA WOOD'!#REF!=0,0,'DELTA WOOD'!#REF!)+IF('DELTA WOOD'!#REF!=0,0,'DELTA WOOD'!#REF!)</f>
        <v>#REF!</v>
      </c>
      <c r="F65" s="123" t="e">
        <f>IF('DELTA WOOD'!#REF!=0,0,'DELTA WOOD'!#REF!)+IF('DELTA WOOD'!#REF!=0,0,'DELTA WOOD'!#REF!)</f>
        <v>#REF!</v>
      </c>
      <c r="G65" s="123" t="e">
        <f>IF('DELTA WOOD'!#REF!=0,0,'DELTA WOOD'!#REF!)+IF('DELTA WOOD'!#REF!=0,0,'DELTA WOOD'!#REF!)</f>
        <v>#REF!</v>
      </c>
      <c r="H65" s="123" t="e">
        <f>IF('DELTA WOOD'!#REF!=0,0,'DELTA WOOD'!#REF!)+IF('DELTA WOOD'!#REF!=0,0,'DELTA WOOD'!#REF!)</f>
        <v>#REF!</v>
      </c>
      <c r="I65" s="123" t="e">
        <f>IF('DELTA WOOD'!#REF!=0,0,'DELTA WOOD'!#REF!)+IF('DELTA WOOD'!#REF!=0,0,'DELTA WOOD'!#REF!)</f>
        <v>#REF!</v>
      </c>
      <c r="J65" s="123" t="e">
        <f>IF('DELTA WOOD'!#REF!=0,0,'DELTA WOOD'!#REF!)+IF('DELTA WOOD'!#REF!=0,0,'DELTA WOOD'!#REF!)</f>
        <v>#REF!</v>
      </c>
      <c r="K65" s="123" t="e">
        <f>IF('DELTA WOOD'!#REF!=0,0,'DELTA WOOD'!#REF!)+IF('DELTA WOOD'!#REF!=0,0,'DELTA WOOD'!#REF!)</f>
        <v>#REF!</v>
      </c>
      <c r="L65" s="123" t="e">
        <f>IF('DELTA WOOD'!#REF!=0,0,'DELTA WOOD'!#REF!)+IF('DELTA WOOD'!#REF!=0,0,'DELTA WOOD'!#REF!)</f>
        <v>#REF!</v>
      </c>
      <c r="M65" s="123" t="e">
        <f>IF('DELTA WOOD'!#REF!=0,0,'DELTA WOOD'!#REF!)+IF('DELTA WOOD'!#REF!=0,0,'DELTA WOOD'!#REF!)</f>
        <v>#REF!</v>
      </c>
      <c r="N65" s="123" t="e">
        <f>IF('DELTA WOOD'!#REF!=0,0,'DELTA WOOD'!#REF!)+IF('DELTA WOOD'!#REF!=0,0,'DELTA WOOD'!#REF!)</f>
        <v>#REF!</v>
      </c>
      <c r="O65" s="123" t="e">
        <f>IF('DELTA WOOD'!#REF!=0,0,'DELTA WOOD'!#REF!)+IF('DELTA WOOD'!#REF!=0,0,'DELTA WOOD'!#REF!)</f>
        <v>#REF!</v>
      </c>
      <c r="P65" s="123" t="e">
        <f>IF('DELTA WOOD'!#REF!=0,0,'DELTA WOOD'!#REF!)+IF('DELTA WOOD'!#REF!=0,0,'DELTA WOOD'!#REF!)</f>
        <v>#REF!</v>
      </c>
      <c r="Q65" s="123" t="e">
        <f t="shared" si="1"/>
        <v>#REF!</v>
      </c>
    </row>
    <row r="66" spans="1:17" ht="23.15" customHeight="1">
      <c r="A66" s="539"/>
      <c r="B66" s="118"/>
      <c r="C66" s="378" t="e">
        <f>'DELTA WOOD'!#REF!</f>
        <v>#REF!</v>
      </c>
      <c r="D66" s="123" t="e">
        <f>IF('DELTA WOOD'!#REF!=0,0,'DELTA WOOD'!#REF!)+IF('DELTA WOOD'!#REF!=0,0,'DELTA WOOD'!#REF!)</f>
        <v>#REF!</v>
      </c>
      <c r="E66" s="123" t="e">
        <f>IF('DELTA WOOD'!#REF!=0,0,'DELTA WOOD'!#REF!)+IF('DELTA WOOD'!#REF!=0,0,'DELTA WOOD'!#REF!)</f>
        <v>#REF!</v>
      </c>
      <c r="F66" s="123" t="e">
        <f>IF('DELTA WOOD'!#REF!=0,0,'DELTA WOOD'!#REF!)+IF('DELTA WOOD'!#REF!=0,0,'DELTA WOOD'!#REF!)</f>
        <v>#REF!</v>
      </c>
      <c r="G66" s="123" t="e">
        <f>IF('DELTA WOOD'!#REF!=0,0,'DELTA WOOD'!#REF!)+IF('DELTA WOOD'!#REF!=0,0,'DELTA WOOD'!#REF!)</f>
        <v>#REF!</v>
      </c>
      <c r="H66" s="123" t="e">
        <f>IF('DELTA WOOD'!#REF!=0,0,'DELTA WOOD'!#REF!)+IF('DELTA WOOD'!#REF!=0,0,'DELTA WOOD'!#REF!)</f>
        <v>#REF!</v>
      </c>
      <c r="I66" s="123" t="e">
        <f>IF('DELTA WOOD'!#REF!=0,0,'DELTA WOOD'!#REF!)+IF('DELTA WOOD'!#REF!=0,0,'DELTA WOOD'!#REF!)</f>
        <v>#REF!</v>
      </c>
      <c r="J66" s="123" t="e">
        <f>IF('DELTA WOOD'!#REF!=0,0,'DELTA WOOD'!#REF!)+IF('DELTA WOOD'!#REF!=0,0,'DELTA WOOD'!#REF!)</f>
        <v>#REF!</v>
      </c>
      <c r="K66" s="123" t="e">
        <f>IF('DELTA WOOD'!#REF!=0,0,'DELTA WOOD'!#REF!)+IF('DELTA WOOD'!#REF!=0,0,'DELTA WOOD'!#REF!)</f>
        <v>#REF!</v>
      </c>
      <c r="L66" s="123" t="e">
        <f>IF('DELTA WOOD'!#REF!=0,0,'DELTA WOOD'!#REF!)+IF('DELTA WOOD'!#REF!=0,0,'DELTA WOOD'!#REF!)</f>
        <v>#REF!</v>
      </c>
      <c r="M66" s="123" t="e">
        <f>IF('DELTA WOOD'!#REF!=0,0,'DELTA WOOD'!#REF!)+IF('DELTA WOOD'!#REF!=0,0,'DELTA WOOD'!#REF!)</f>
        <v>#REF!</v>
      </c>
      <c r="N66" s="123" t="e">
        <f>IF('DELTA WOOD'!#REF!=0,0,'DELTA WOOD'!#REF!)+IF('DELTA WOOD'!#REF!=0,0,'DELTA WOOD'!#REF!)</f>
        <v>#REF!</v>
      </c>
      <c r="O66" s="123" t="e">
        <f>IF('DELTA WOOD'!#REF!=0,0,'DELTA WOOD'!#REF!)+IF('DELTA WOOD'!#REF!=0,0,'DELTA WOOD'!#REF!)</f>
        <v>#REF!</v>
      </c>
      <c r="P66" s="123" t="e">
        <f>IF('DELTA WOOD'!#REF!=0,0,'DELTA WOOD'!#REF!)+IF('DELTA WOOD'!#REF!=0,0,'DELTA WOOD'!#REF!)</f>
        <v>#REF!</v>
      </c>
      <c r="Q66" s="123" t="e">
        <f t="shared" si="1"/>
        <v>#REF!</v>
      </c>
    </row>
    <row r="67" spans="1:17" ht="23.15" customHeight="1">
      <c r="A67" s="539"/>
      <c r="B67" s="118"/>
      <c r="C67" s="378">
        <f>'DELTA WOOD'!D78</f>
        <v>0</v>
      </c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>
        <f t="shared" si="1"/>
        <v>0</v>
      </c>
    </row>
    <row r="68" spans="1:17" ht="23.15" customHeight="1">
      <c r="A68" s="539"/>
      <c r="B68" s="118"/>
      <c r="C68" s="378" t="str">
        <f>'DELTA WOOD'!D79</f>
        <v>D-BL1-W</v>
      </c>
      <c r="D68" s="123">
        <f>IF('DELTA WOOD'!AC79=0,0,'DELTA WOOD'!AC79)+IF('DELTA WOOD'!AC$83=0,0,'DELTA WOOD'!AC$83)</f>
        <v>0</v>
      </c>
      <c r="E68" s="123">
        <f>IF('DELTA WOOD'!AD79=0,0,'DELTA WOOD'!AD79)+IF('DELTA WOOD'!AD$83=0,0,'DELTA WOOD'!AD$83)</f>
        <v>0</v>
      </c>
      <c r="F68" s="123">
        <f>IF('DELTA WOOD'!AE79=0,0,'DELTA WOOD'!AE79)+IF('DELTA WOOD'!AE$83=0,0,'DELTA WOOD'!AE$83)</f>
        <v>0</v>
      </c>
      <c r="G68" s="123">
        <f>IF('DELTA WOOD'!AF79=0,0,'DELTA WOOD'!AF79)+IF('DELTA WOOD'!AF$83=0,0,'DELTA WOOD'!AF$83)</f>
        <v>0</v>
      </c>
      <c r="H68" s="123">
        <f>IF('DELTA WOOD'!AG79=0,0,'DELTA WOOD'!AG79)+IF('DELTA WOOD'!AG$83=0,0,'DELTA WOOD'!AG$83)</f>
        <v>0</v>
      </c>
      <c r="I68" s="123">
        <f>IF('DELTA WOOD'!AH79=0,0,'DELTA WOOD'!AH79)+IF('DELTA WOOD'!AH$83=0,0,'DELTA WOOD'!AH$83)</f>
        <v>0</v>
      </c>
      <c r="J68" s="123">
        <f>IF('DELTA WOOD'!AI79=0,0,'DELTA WOOD'!AI79)+IF('DELTA WOOD'!AI$83=0,0,'DELTA WOOD'!AI$83)</f>
        <v>0</v>
      </c>
      <c r="K68" s="123">
        <f>IF('DELTA WOOD'!AJ79=0,0,'DELTA WOOD'!AJ79)+IF('DELTA WOOD'!AJ$83=0,0,'DELTA WOOD'!AJ$83)</f>
        <v>0</v>
      </c>
      <c r="L68" s="123">
        <f>IF('DELTA WOOD'!AK79=0,0,'DELTA WOOD'!AK79)+IF('DELTA WOOD'!AK$83=0,0,'DELTA WOOD'!AK$83)</f>
        <v>0</v>
      </c>
      <c r="M68" s="123">
        <f>IF('DELTA WOOD'!AL79=0,0,'DELTA WOOD'!AL79)+IF('DELTA WOOD'!AL$83=0,0,'DELTA WOOD'!AL$83)</f>
        <v>0</v>
      </c>
      <c r="N68" s="123">
        <f>IF('DELTA WOOD'!AM79=0,0,'DELTA WOOD'!AM79)+IF('DELTA WOOD'!AM$83=0,0,'DELTA WOOD'!AM$83)</f>
        <v>0</v>
      </c>
      <c r="O68" s="123">
        <f>IF('DELTA WOOD'!AN79=0,0,'DELTA WOOD'!AN79)+IF('DELTA WOOD'!AN$83=0,0,'DELTA WOOD'!AN$83)</f>
        <v>0</v>
      </c>
      <c r="P68" s="123">
        <f>IF('DELTA WOOD'!AO79=0,0,'DELTA WOOD'!AO79)+IF('DELTA WOOD'!AO$83=0,0,'DELTA WOOD'!AO$83)</f>
        <v>0</v>
      </c>
      <c r="Q68" s="123">
        <f t="shared" si="1"/>
        <v>0</v>
      </c>
    </row>
    <row r="69" spans="1:17" ht="23.15" customHeight="1">
      <c r="A69" s="539"/>
      <c r="B69" s="118"/>
      <c r="C69" s="378" t="str">
        <f>'DELTA WOOD'!D80</f>
        <v>D-BL2-W</v>
      </c>
      <c r="D69" s="123">
        <f>IF('DELTA WOOD'!AC80=0,0,'DELTA WOOD'!AC80)+IF('DELTA WOOD'!AC$83=0,0,'DELTA WOOD'!AC$83)</f>
        <v>0</v>
      </c>
      <c r="E69" s="123">
        <f>IF('DELTA WOOD'!AD80=0,0,'DELTA WOOD'!AD80)+IF('DELTA WOOD'!AD$83=0,0,'DELTA WOOD'!AD$83)</f>
        <v>0</v>
      </c>
      <c r="F69" s="123">
        <f>IF('DELTA WOOD'!AE80=0,0,'DELTA WOOD'!AE80)+IF('DELTA WOOD'!AE$83=0,0,'DELTA WOOD'!AE$83)</f>
        <v>0</v>
      </c>
      <c r="G69" s="123">
        <f>IF('DELTA WOOD'!AF80=0,0,'DELTA WOOD'!AF80)+IF('DELTA WOOD'!AF$83=0,0,'DELTA WOOD'!AF$83)</f>
        <v>0</v>
      </c>
      <c r="H69" s="123">
        <f>IF('DELTA WOOD'!AG80=0,0,'DELTA WOOD'!AG80)+IF('DELTA WOOD'!AG$83=0,0,'DELTA WOOD'!AG$83)</f>
        <v>0</v>
      </c>
      <c r="I69" s="123">
        <f>IF('DELTA WOOD'!AH80=0,0,'DELTA WOOD'!AH80)+IF('DELTA WOOD'!AH$83=0,0,'DELTA WOOD'!AH$83)</f>
        <v>0</v>
      </c>
      <c r="J69" s="123">
        <f>IF('DELTA WOOD'!AI80=0,0,'DELTA WOOD'!AI80)+IF('DELTA WOOD'!AI$83=0,0,'DELTA WOOD'!AI$83)</f>
        <v>0</v>
      </c>
      <c r="K69" s="123">
        <f>IF('DELTA WOOD'!AJ80=0,0,'DELTA WOOD'!AJ80)+IF('DELTA WOOD'!AJ$83=0,0,'DELTA WOOD'!AJ$83)</f>
        <v>0</v>
      </c>
      <c r="L69" s="123">
        <f>IF('DELTA WOOD'!AK80=0,0,'DELTA WOOD'!AK80)+IF('DELTA WOOD'!AK$83=0,0,'DELTA WOOD'!AK$83)</f>
        <v>0</v>
      </c>
      <c r="M69" s="123">
        <f>IF('DELTA WOOD'!AL80=0,0,'DELTA WOOD'!AL80)+IF('DELTA WOOD'!AL$83=0,0,'DELTA WOOD'!AL$83)</f>
        <v>0</v>
      </c>
      <c r="N69" s="123">
        <f>IF('DELTA WOOD'!AM80=0,0,'DELTA WOOD'!AM80)+IF('DELTA WOOD'!AM$83=0,0,'DELTA WOOD'!AM$83)</f>
        <v>0</v>
      </c>
      <c r="O69" s="123">
        <f>IF('DELTA WOOD'!AN80=0,0,'DELTA WOOD'!AN80)+IF('DELTA WOOD'!AN$83=0,0,'DELTA WOOD'!AN$83)</f>
        <v>0</v>
      </c>
      <c r="P69" s="123">
        <f>IF('DELTA WOOD'!AO80=0,0,'DELTA WOOD'!AO80)+IF('DELTA WOOD'!AO$83=0,0,'DELTA WOOD'!AO$83)</f>
        <v>0</v>
      </c>
      <c r="Q69" s="123">
        <f t="shared" ref="Q69:Q82" si="2">SUM(D69:P69)</f>
        <v>0</v>
      </c>
    </row>
    <row r="70" spans="1:17" ht="23.15" customHeight="1">
      <c r="A70" s="539"/>
      <c r="B70" s="118"/>
      <c r="C70" s="378" t="str">
        <f>'DELTA WOOD'!D81</f>
        <v>D-BL3-W</v>
      </c>
      <c r="D70" s="123">
        <f>IF('DELTA WOOD'!AC81=0,0,'DELTA WOOD'!AC81)+IF('DELTA WOOD'!AC$83=0,0,'DELTA WOOD'!AC$83)</f>
        <v>0</v>
      </c>
      <c r="E70" s="123">
        <f>IF('DELTA WOOD'!AD81=0,0,'DELTA WOOD'!AD81)+IF('DELTA WOOD'!AD$83=0,0,'DELTA WOOD'!AD$83)</f>
        <v>0</v>
      </c>
      <c r="F70" s="123">
        <f>IF('DELTA WOOD'!AE81=0,0,'DELTA WOOD'!AE81)+IF('DELTA WOOD'!AE$83=0,0,'DELTA WOOD'!AE$83)</f>
        <v>0</v>
      </c>
      <c r="G70" s="123">
        <f>IF('DELTA WOOD'!AF81=0,0,'DELTA WOOD'!AF81)+IF('DELTA WOOD'!AF$83=0,0,'DELTA WOOD'!AF$83)</f>
        <v>0</v>
      </c>
      <c r="H70" s="123">
        <f>IF('DELTA WOOD'!AG81=0,0,'DELTA WOOD'!AG81)+IF('DELTA WOOD'!AG$83=0,0,'DELTA WOOD'!AG$83)</f>
        <v>0</v>
      </c>
      <c r="I70" s="123">
        <f>IF('DELTA WOOD'!AH81=0,0,'DELTA WOOD'!AH81)+IF('DELTA WOOD'!AH$83=0,0,'DELTA WOOD'!AH$83)</f>
        <v>0</v>
      </c>
      <c r="J70" s="123">
        <f>IF('DELTA WOOD'!AI81=0,0,'DELTA WOOD'!AI81)+IF('DELTA WOOD'!AI$83=0,0,'DELTA WOOD'!AI$83)</f>
        <v>0</v>
      </c>
      <c r="K70" s="123">
        <f>IF('DELTA WOOD'!AJ81=0,0,'DELTA WOOD'!AJ81)+IF('DELTA WOOD'!AJ$83=0,0,'DELTA WOOD'!AJ$83)</f>
        <v>0</v>
      </c>
      <c r="L70" s="123">
        <f>IF('DELTA WOOD'!AK81=0,0,'DELTA WOOD'!AK81)+IF('DELTA WOOD'!AK$83=0,0,'DELTA WOOD'!AK$83)</f>
        <v>0</v>
      </c>
      <c r="M70" s="123">
        <f>IF('DELTA WOOD'!AL81=0,0,'DELTA WOOD'!AL81)+IF('DELTA WOOD'!AL$83=0,0,'DELTA WOOD'!AL$83)</f>
        <v>0</v>
      </c>
      <c r="N70" s="123">
        <f>IF('DELTA WOOD'!AM81=0,0,'DELTA WOOD'!AM81)+IF('DELTA WOOD'!AM$83=0,0,'DELTA WOOD'!AM$83)</f>
        <v>0</v>
      </c>
      <c r="O70" s="123">
        <f>IF('DELTA WOOD'!AN81=0,0,'DELTA WOOD'!AN81)+IF('DELTA WOOD'!AN$83=0,0,'DELTA WOOD'!AN$83)</f>
        <v>0</v>
      </c>
      <c r="P70" s="123">
        <f>IF('DELTA WOOD'!AO81=0,0,'DELTA WOOD'!AO81)+IF('DELTA WOOD'!AO$83=0,0,'DELTA WOOD'!AO$83)</f>
        <v>0</v>
      </c>
      <c r="Q70" s="123">
        <f t="shared" si="2"/>
        <v>0</v>
      </c>
    </row>
    <row r="71" spans="1:17" ht="23.15" customHeight="1">
      <c r="A71" s="539"/>
      <c r="B71" s="118"/>
      <c r="C71" s="378" t="str">
        <f>'DELTA WOOD'!D82</f>
        <v>D-BL4-W</v>
      </c>
      <c r="D71" s="123">
        <f>IF('DELTA WOOD'!AC82=0,0,'DELTA WOOD'!AC82)+IF('DELTA WOOD'!AC$83=0,0,'DELTA WOOD'!AC$83)</f>
        <v>0</v>
      </c>
      <c r="E71" s="123">
        <f>IF('DELTA WOOD'!AD82=0,0,'DELTA WOOD'!AD82)+IF('DELTA WOOD'!AD$83=0,0,'DELTA WOOD'!AD$83)</f>
        <v>0</v>
      </c>
      <c r="F71" s="123">
        <f>IF('DELTA WOOD'!AE82=0,0,'DELTA WOOD'!AE82)+IF('DELTA WOOD'!AE$83=0,0,'DELTA WOOD'!AE$83)</f>
        <v>0</v>
      </c>
      <c r="G71" s="123">
        <f>IF('DELTA WOOD'!AF82=0,0,'DELTA WOOD'!AF82)+IF('DELTA WOOD'!AF$83=0,0,'DELTA WOOD'!AF$83)</f>
        <v>0</v>
      </c>
      <c r="H71" s="123">
        <f>IF('DELTA WOOD'!AG82=0,0,'DELTA WOOD'!AG82)+IF('DELTA WOOD'!AG$83=0,0,'DELTA WOOD'!AG$83)</f>
        <v>0</v>
      </c>
      <c r="I71" s="123">
        <f>IF('DELTA WOOD'!AH82=0,0,'DELTA WOOD'!AH82)+IF('DELTA WOOD'!AH$83=0,0,'DELTA WOOD'!AH$83)</f>
        <v>0</v>
      </c>
      <c r="J71" s="123">
        <f>IF('DELTA WOOD'!AI82=0,0,'DELTA WOOD'!AI82)+IF('DELTA WOOD'!AI$83=0,0,'DELTA WOOD'!AI$83)</f>
        <v>0</v>
      </c>
      <c r="K71" s="123">
        <f>IF('DELTA WOOD'!AJ82=0,0,'DELTA WOOD'!AJ82)+IF('DELTA WOOD'!AJ$83=0,0,'DELTA WOOD'!AJ$83)</f>
        <v>0</v>
      </c>
      <c r="L71" s="123">
        <f>IF('DELTA WOOD'!AK82=0,0,'DELTA WOOD'!AK82)+IF('DELTA WOOD'!AK$83=0,0,'DELTA WOOD'!AK$83)</f>
        <v>0</v>
      </c>
      <c r="M71" s="123">
        <f>IF('DELTA WOOD'!AL82=0,0,'DELTA WOOD'!AL82)+IF('DELTA WOOD'!AL$83=0,0,'DELTA WOOD'!AL$83)</f>
        <v>0</v>
      </c>
      <c r="N71" s="123">
        <f>IF('DELTA WOOD'!AM82=0,0,'DELTA WOOD'!AM82)+IF('DELTA WOOD'!AM$83=0,0,'DELTA WOOD'!AM$83)</f>
        <v>0</v>
      </c>
      <c r="O71" s="123">
        <f>IF('DELTA WOOD'!AN82=0,0,'DELTA WOOD'!AN82)+IF('DELTA WOOD'!AN$83=0,0,'DELTA WOOD'!AN$83)</f>
        <v>0</v>
      </c>
      <c r="P71" s="123">
        <f>IF('DELTA WOOD'!AO82=0,0,'DELTA WOOD'!AO82)+IF('DELTA WOOD'!AO$83=0,0,'DELTA WOOD'!AO$83)</f>
        <v>0</v>
      </c>
      <c r="Q71" s="123">
        <f t="shared" si="2"/>
        <v>0</v>
      </c>
    </row>
    <row r="72" spans="1:17" ht="23.15" customHeight="1">
      <c r="A72" s="539"/>
      <c r="B72" s="118"/>
      <c r="C72" s="378">
        <f>'DELTA WOOD'!D84</f>
        <v>0</v>
      </c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>
        <f t="shared" si="2"/>
        <v>0</v>
      </c>
    </row>
    <row r="73" spans="1:17" ht="23.15" customHeight="1">
      <c r="A73" s="539"/>
      <c r="B73" s="118"/>
      <c r="C73" s="378" t="str">
        <f>'DELTA WOOD'!D85</f>
        <v>D-ICE1-W</v>
      </c>
      <c r="D73" s="123">
        <f>IF('DELTA WOOD'!AC85=0,0,'DELTA WOOD'!AC85)+IF('DELTA WOOD'!AC$90=0,0,'DELTA WOOD'!AC$90)</f>
        <v>0</v>
      </c>
      <c r="E73" s="123">
        <f>IF('DELTA WOOD'!AD85=0,0,'DELTA WOOD'!AD85)+IF('DELTA WOOD'!AD$90=0,0,'DELTA WOOD'!AD$90)</f>
        <v>0</v>
      </c>
      <c r="F73" s="123">
        <f>IF('DELTA WOOD'!AE85=0,0,'DELTA WOOD'!AE85)+IF('DELTA WOOD'!AE$90=0,0,'DELTA WOOD'!AE$90)</f>
        <v>0</v>
      </c>
      <c r="G73" s="123">
        <f>IF('DELTA WOOD'!AF85=0,0,'DELTA WOOD'!AF85)+IF('DELTA WOOD'!AF$90=0,0,'DELTA WOOD'!AF$90)</f>
        <v>0</v>
      </c>
      <c r="H73" s="123">
        <f>IF('DELTA WOOD'!AG85=0,0,'DELTA WOOD'!AG85)+IF('DELTA WOOD'!AG$90=0,0,'DELTA WOOD'!AG$90)</f>
        <v>0</v>
      </c>
      <c r="I73" s="123">
        <f>IF('DELTA WOOD'!AH85=0,0,'DELTA WOOD'!AH85)+IF('DELTA WOOD'!AH$90=0,0,'DELTA WOOD'!AH$90)</f>
        <v>0</v>
      </c>
      <c r="J73" s="123">
        <f>IF('DELTA WOOD'!AI85=0,0,'DELTA WOOD'!AI85)+IF('DELTA WOOD'!AI$90=0,0,'DELTA WOOD'!AI$90)</f>
        <v>0</v>
      </c>
      <c r="K73" s="123">
        <f>IF('DELTA WOOD'!AJ85=0,0,'DELTA WOOD'!AJ85)+IF('DELTA WOOD'!AJ$90=0,0,'DELTA WOOD'!AJ$90)</f>
        <v>0</v>
      </c>
      <c r="L73" s="123">
        <f>IF('DELTA WOOD'!AK85=0,0,'DELTA WOOD'!AK85)+IF('DELTA WOOD'!AK$90=0,0,'DELTA WOOD'!AK$90)</f>
        <v>0</v>
      </c>
      <c r="M73" s="123">
        <f>IF('DELTA WOOD'!AL85=0,0,'DELTA WOOD'!AL85)+IF('DELTA WOOD'!AL$90=0,0,'DELTA WOOD'!AL$90)</f>
        <v>0</v>
      </c>
      <c r="N73" s="123">
        <f>IF('DELTA WOOD'!AM85=0,0,'DELTA WOOD'!AM85)+IF('DELTA WOOD'!AM$90=0,0,'DELTA WOOD'!AM$90)</f>
        <v>0</v>
      </c>
      <c r="O73" s="123">
        <f>IF('DELTA WOOD'!AN85=0,0,'DELTA WOOD'!AN85)+IF('DELTA WOOD'!AN$90=0,0,'DELTA WOOD'!AN$90)</f>
        <v>0</v>
      </c>
      <c r="P73" s="123">
        <f>IF('DELTA WOOD'!AO85=0,0,'DELTA WOOD'!AO85)+IF('DELTA WOOD'!AO$90=0,0,'DELTA WOOD'!AO$90)</f>
        <v>0</v>
      </c>
      <c r="Q73" s="123">
        <f t="shared" si="2"/>
        <v>0</v>
      </c>
    </row>
    <row r="74" spans="1:17" ht="23.15" customHeight="1">
      <c r="A74" s="539"/>
      <c r="B74" s="118"/>
      <c r="C74" s="378" t="str">
        <f>'DELTA WOOD'!D86</f>
        <v>D-ICE2-W</v>
      </c>
      <c r="D74" s="123">
        <f>IF('DELTA WOOD'!AC86=0,0,'DELTA WOOD'!AC86)+IF('DELTA WOOD'!AC$90=0,0,'DELTA WOOD'!AC$90)</f>
        <v>0</v>
      </c>
      <c r="E74" s="123">
        <f>IF('DELTA WOOD'!AD86=0,0,'DELTA WOOD'!AD86)+IF('DELTA WOOD'!AD$90=0,0,'DELTA WOOD'!AD$90)</f>
        <v>0</v>
      </c>
      <c r="F74" s="123">
        <f>IF('DELTA WOOD'!AE86=0,0,'DELTA WOOD'!AE86)+IF('DELTA WOOD'!AE$90=0,0,'DELTA WOOD'!AE$90)</f>
        <v>0</v>
      </c>
      <c r="G74" s="123">
        <f>IF('DELTA WOOD'!AF86=0,0,'DELTA WOOD'!AF86)+IF('DELTA WOOD'!AF$90=0,0,'DELTA WOOD'!AF$90)</f>
        <v>0</v>
      </c>
      <c r="H74" s="123">
        <f>IF('DELTA WOOD'!AG86=0,0,'DELTA WOOD'!AG86)+IF('DELTA WOOD'!AG$90=0,0,'DELTA WOOD'!AG$90)</f>
        <v>0</v>
      </c>
      <c r="I74" s="123">
        <f>IF('DELTA WOOD'!AH86=0,0,'DELTA WOOD'!AH86)+IF('DELTA WOOD'!AH$90=0,0,'DELTA WOOD'!AH$90)</f>
        <v>0</v>
      </c>
      <c r="J74" s="123">
        <f>IF('DELTA WOOD'!AI86=0,0,'DELTA WOOD'!AI86)+IF('DELTA WOOD'!AI$90=0,0,'DELTA WOOD'!AI$90)</f>
        <v>0</v>
      </c>
      <c r="K74" s="123">
        <f>IF('DELTA WOOD'!AJ86=0,0,'DELTA WOOD'!AJ86)+IF('DELTA WOOD'!AJ$90=0,0,'DELTA WOOD'!AJ$90)</f>
        <v>0</v>
      </c>
      <c r="L74" s="123">
        <f>IF('DELTA WOOD'!AK86=0,0,'DELTA WOOD'!AK86)+IF('DELTA WOOD'!AK$90=0,0,'DELTA WOOD'!AK$90)</f>
        <v>0</v>
      </c>
      <c r="M74" s="123">
        <f>IF('DELTA WOOD'!AL86=0,0,'DELTA WOOD'!AL86)+IF('DELTA WOOD'!AL$90=0,0,'DELTA WOOD'!AL$90)</f>
        <v>0</v>
      </c>
      <c r="N74" s="123">
        <f>IF('DELTA WOOD'!AM86=0,0,'DELTA WOOD'!AM86)+IF('DELTA WOOD'!AM$90=0,0,'DELTA WOOD'!AM$90)</f>
        <v>0</v>
      </c>
      <c r="O74" s="123">
        <f>IF('DELTA WOOD'!AN86=0,0,'DELTA WOOD'!AN86)+IF('DELTA WOOD'!AN$90=0,0,'DELTA WOOD'!AN$90)</f>
        <v>0</v>
      </c>
      <c r="P74" s="123">
        <f>IF('DELTA WOOD'!AO86=0,0,'DELTA WOOD'!AO86)+IF('DELTA WOOD'!AO$90=0,0,'DELTA WOOD'!AO$90)</f>
        <v>0</v>
      </c>
      <c r="Q74" s="123">
        <f t="shared" si="2"/>
        <v>0</v>
      </c>
    </row>
    <row r="75" spans="1:17" ht="23.15" customHeight="1">
      <c r="A75" s="539"/>
      <c r="B75" s="118"/>
      <c r="C75" s="378" t="str">
        <f>'DELTA WOOD'!D87</f>
        <v>D-ICE3-W</v>
      </c>
      <c r="D75" s="123">
        <f>IF('DELTA WOOD'!AC87=0,0,'DELTA WOOD'!AC87)+IF('DELTA WOOD'!AC$90=0,0,'DELTA WOOD'!AC$90)</f>
        <v>0</v>
      </c>
      <c r="E75" s="123">
        <f>IF('DELTA WOOD'!AD87=0,0,'DELTA WOOD'!AD87)+IF('DELTA WOOD'!AD$90=0,0,'DELTA WOOD'!AD$90)</f>
        <v>0</v>
      </c>
      <c r="F75" s="123">
        <f>IF('DELTA WOOD'!AE87=0,0,'DELTA WOOD'!AE87)+IF('DELTA WOOD'!AE$90=0,0,'DELTA WOOD'!AE$90)</f>
        <v>0</v>
      </c>
      <c r="G75" s="123">
        <f>IF('DELTA WOOD'!AF87=0,0,'DELTA WOOD'!AF87)+IF('DELTA WOOD'!AF$90=0,0,'DELTA WOOD'!AF$90)</f>
        <v>0</v>
      </c>
      <c r="H75" s="123">
        <f>IF('DELTA WOOD'!AG87=0,0,'DELTA WOOD'!AG87)+IF('DELTA WOOD'!AG$90=0,0,'DELTA WOOD'!AG$90)</f>
        <v>0</v>
      </c>
      <c r="I75" s="123">
        <f>IF('DELTA WOOD'!AH87=0,0,'DELTA WOOD'!AH87)+IF('DELTA WOOD'!AH$90=0,0,'DELTA WOOD'!AH$90)</f>
        <v>0</v>
      </c>
      <c r="J75" s="123">
        <f>IF('DELTA WOOD'!AI87=0,0,'DELTA WOOD'!AI87)+IF('DELTA WOOD'!AI$90=0,0,'DELTA WOOD'!AI$90)</f>
        <v>0</v>
      </c>
      <c r="K75" s="123">
        <f>IF('DELTA WOOD'!AJ87=0,0,'DELTA WOOD'!AJ87)+IF('DELTA WOOD'!AJ$90=0,0,'DELTA WOOD'!AJ$90)</f>
        <v>0</v>
      </c>
      <c r="L75" s="123">
        <f>IF('DELTA WOOD'!AK87=0,0,'DELTA WOOD'!AK87)+IF('DELTA WOOD'!AK$90=0,0,'DELTA WOOD'!AK$90)</f>
        <v>0</v>
      </c>
      <c r="M75" s="123">
        <f>IF('DELTA WOOD'!AL87=0,0,'DELTA WOOD'!AL87)+IF('DELTA WOOD'!AL$90=0,0,'DELTA WOOD'!AL$90)</f>
        <v>0</v>
      </c>
      <c r="N75" s="123">
        <f>IF('DELTA WOOD'!AM87=0,0,'DELTA WOOD'!AM87)+IF('DELTA WOOD'!AM$90=0,0,'DELTA WOOD'!AM$90)</f>
        <v>0</v>
      </c>
      <c r="O75" s="123">
        <f>IF('DELTA WOOD'!AN87=0,0,'DELTA WOOD'!AN87)+IF('DELTA WOOD'!AN$90=0,0,'DELTA WOOD'!AN$90)</f>
        <v>0</v>
      </c>
      <c r="P75" s="123">
        <f>IF('DELTA WOOD'!AO87=0,0,'DELTA WOOD'!AO87)+IF('DELTA WOOD'!AO$90=0,0,'DELTA WOOD'!AO$90)</f>
        <v>0</v>
      </c>
      <c r="Q75" s="123">
        <f t="shared" si="2"/>
        <v>0</v>
      </c>
    </row>
    <row r="76" spans="1:17" ht="23.15" customHeight="1">
      <c r="A76" s="539"/>
      <c r="B76" s="118"/>
      <c r="C76" s="378" t="str">
        <f>'DELTA WOOD'!D88</f>
        <v>D-ICE4-W</v>
      </c>
      <c r="D76" s="123">
        <f>IF('DELTA WOOD'!AC88=0,0,'DELTA WOOD'!AC88)+IF('DELTA WOOD'!AC$90=0,0,'DELTA WOOD'!AC$90)</f>
        <v>0</v>
      </c>
      <c r="E76" s="123">
        <f>IF('DELTA WOOD'!AD88=0,0,'DELTA WOOD'!AD88)+IF('DELTA WOOD'!AD$90=0,0,'DELTA WOOD'!AD$90)</f>
        <v>0</v>
      </c>
      <c r="F76" s="123">
        <f>IF('DELTA WOOD'!AE88=0,0,'DELTA WOOD'!AE88)+IF('DELTA WOOD'!AE$90=0,0,'DELTA WOOD'!AE$90)</f>
        <v>0</v>
      </c>
      <c r="G76" s="123">
        <f>IF('DELTA WOOD'!AF88=0,0,'DELTA WOOD'!AF88)+IF('DELTA WOOD'!AF$90=0,0,'DELTA WOOD'!AF$90)</f>
        <v>0</v>
      </c>
      <c r="H76" s="123">
        <f>IF('DELTA WOOD'!AG88=0,0,'DELTA WOOD'!AG88)+IF('DELTA WOOD'!AG$90=0,0,'DELTA WOOD'!AG$90)</f>
        <v>0</v>
      </c>
      <c r="I76" s="123">
        <f>IF('DELTA WOOD'!AH88=0,0,'DELTA WOOD'!AH88)+IF('DELTA WOOD'!AH$90=0,0,'DELTA WOOD'!AH$90)</f>
        <v>0</v>
      </c>
      <c r="J76" s="123">
        <f>IF('DELTA WOOD'!AI88=0,0,'DELTA WOOD'!AI88)+IF('DELTA WOOD'!AI$90=0,0,'DELTA WOOD'!AI$90)</f>
        <v>0</v>
      </c>
      <c r="K76" s="123">
        <f>IF('DELTA WOOD'!AJ88=0,0,'DELTA WOOD'!AJ88)+IF('DELTA WOOD'!AJ$90=0,0,'DELTA WOOD'!AJ$90)</f>
        <v>0</v>
      </c>
      <c r="L76" s="123">
        <f>IF('DELTA WOOD'!AK88=0,0,'DELTA WOOD'!AK88)+IF('DELTA WOOD'!AK$90=0,0,'DELTA WOOD'!AK$90)</f>
        <v>0</v>
      </c>
      <c r="M76" s="123">
        <f>IF('DELTA WOOD'!AL88=0,0,'DELTA WOOD'!AL88)+IF('DELTA WOOD'!AL$90=0,0,'DELTA WOOD'!AL$90)</f>
        <v>0</v>
      </c>
      <c r="N76" s="123">
        <f>IF('DELTA WOOD'!AM88=0,0,'DELTA WOOD'!AM88)+IF('DELTA WOOD'!AM$90=0,0,'DELTA WOOD'!AM$90)</f>
        <v>0</v>
      </c>
      <c r="O76" s="123">
        <f>IF('DELTA WOOD'!AN88=0,0,'DELTA WOOD'!AN88)+IF('DELTA WOOD'!AN$90=0,0,'DELTA WOOD'!AN$90)</f>
        <v>0</v>
      </c>
      <c r="P76" s="123">
        <f>IF('DELTA WOOD'!AO88=0,0,'DELTA WOOD'!AO88)+IF('DELTA WOOD'!AO$90=0,0,'DELTA WOOD'!AO$90)</f>
        <v>0</v>
      </c>
      <c r="Q76" s="123">
        <f t="shared" si="2"/>
        <v>0</v>
      </c>
    </row>
    <row r="77" spans="1:17" ht="23.15" customHeight="1">
      <c r="A77" s="539"/>
      <c r="B77" s="118"/>
      <c r="C77" s="378" t="str">
        <f>'DELTA WOOD'!D89</f>
        <v>D-ICE5-W</v>
      </c>
      <c r="D77" s="123">
        <f>IF('DELTA WOOD'!AC89=0,0,'DELTA WOOD'!AC89)+IF('DELTA WOOD'!AC$90=0,0,'DELTA WOOD'!AC$90)</f>
        <v>0</v>
      </c>
      <c r="E77" s="123">
        <f>IF('DELTA WOOD'!AD89=0,0,'DELTA WOOD'!AD89)+IF('DELTA WOOD'!AD$90=0,0,'DELTA WOOD'!AD$90)</f>
        <v>0</v>
      </c>
      <c r="F77" s="123">
        <f>IF('DELTA WOOD'!AE89=0,0,'DELTA WOOD'!AE89)+IF('DELTA WOOD'!AE$90=0,0,'DELTA WOOD'!AE$90)</f>
        <v>0</v>
      </c>
      <c r="G77" s="123">
        <f>IF('DELTA WOOD'!AF89=0,0,'DELTA WOOD'!AF89)+IF('DELTA WOOD'!AF$90=0,0,'DELTA WOOD'!AF$90)</f>
        <v>0</v>
      </c>
      <c r="H77" s="123">
        <f>IF('DELTA WOOD'!AG89=0,0,'DELTA WOOD'!AG89)+IF('DELTA WOOD'!AG$90=0,0,'DELTA WOOD'!AG$90)</f>
        <v>0</v>
      </c>
      <c r="I77" s="123">
        <f>IF('DELTA WOOD'!AH89=0,0,'DELTA WOOD'!AH89)+IF('DELTA WOOD'!AH$90=0,0,'DELTA WOOD'!AH$90)</f>
        <v>0</v>
      </c>
      <c r="J77" s="123">
        <f>IF('DELTA WOOD'!AI89=0,0,'DELTA WOOD'!AI89)+IF('DELTA WOOD'!AI$90=0,0,'DELTA WOOD'!AI$90)</f>
        <v>0</v>
      </c>
      <c r="K77" s="123">
        <f>IF('DELTA WOOD'!AJ89=0,0,'DELTA WOOD'!AJ89)+IF('DELTA WOOD'!AJ$90=0,0,'DELTA WOOD'!AJ$90)</f>
        <v>0</v>
      </c>
      <c r="L77" s="123">
        <f>IF('DELTA WOOD'!AK89=0,0,'DELTA WOOD'!AK89)+IF('DELTA WOOD'!AK$90=0,0,'DELTA WOOD'!AK$90)</f>
        <v>0</v>
      </c>
      <c r="M77" s="123">
        <f>IF('DELTA WOOD'!AL89=0,0,'DELTA WOOD'!AL89)+IF('DELTA WOOD'!AL$90=0,0,'DELTA WOOD'!AL$90)</f>
        <v>0</v>
      </c>
      <c r="N77" s="123">
        <f>IF('DELTA WOOD'!AM89=0,0,'DELTA WOOD'!AM89)+IF('DELTA WOOD'!AM$90=0,0,'DELTA WOOD'!AM$90)</f>
        <v>0</v>
      </c>
      <c r="O77" s="123">
        <f>IF('DELTA WOOD'!AN89=0,0,'DELTA WOOD'!AN89)+IF('DELTA WOOD'!AN$90=0,0,'DELTA WOOD'!AN$90)</f>
        <v>0</v>
      </c>
      <c r="P77" s="123">
        <f>IF('DELTA WOOD'!AO89=0,0,'DELTA WOOD'!AO89)+IF('DELTA WOOD'!AO$90=0,0,'DELTA WOOD'!AO$90)</f>
        <v>0</v>
      </c>
      <c r="Q77" s="123">
        <f t="shared" si="2"/>
        <v>0</v>
      </c>
    </row>
    <row r="78" spans="1:17" ht="23.15" customHeight="1">
      <c r="A78" s="539"/>
      <c r="B78" s="118"/>
      <c r="C78" s="378">
        <f>'DELTA WOOD'!D91</f>
        <v>0</v>
      </c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>
        <f t="shared" si="2"/>
        <v>0</v>
      </c>
    </row>
    <row r="79" spans="1:17" ht="23.15" customHeight="1">
      <c r="A79" s="539"/>
      <c r="B79" s="118"/>
      <c r="C79" s="378" t="str">
        <f>'DELTA WOOD'!D92</f>
        <v>D-BAT1-W</v>
      </c>
      <c r="D79" s="123">
        <f>IF('DELTA WOOD'!AC92=0,0,'DELTA WOOD'!AC92)+IF('DELTA WOOD'!AC$96=0,0,'DELTA WOOD'!AC$96)</f>
        <v>0</v>
      </c>
      <c r="E79" s="123">
        <f>IF('DELTA WOOD'!AD92=0,0,'DELTA WOOD'!AD92)+IF('DELTA WOOD'!AD$96=0,0,'DELTA WOOD'!AD$96)</f>
        <v>0</v>
      </c>
      <c r="F79" s="123">
        <f>IF('DELTA WOOD'!AE92=0,0,'DELTA WOOD'!AE92)+IF('DELTA WOOD'!AE$96=0,0,'DELTA WOOD'!AE$96)</f>
        <v>0</v>
      </c>
      <c r="G79" s="123">
        <f>IF('DELTA WOOD'!AF92=0,0,'DELTA WOOD'!AF92)+IF('DELTA WOOD'!AF$96=0,0,'DELTA WOOD'!AF$96)</f>
        <v>0</v>
      </c>
      <c r="H79" s="123">
        <f>IF('DELTA WOOD'!AG92=0,0,'DELTA WOOD'!AG92)+IF('DELTA WOOD'!AG$96=0,0,'DELTA WOOD'!AG$96)</f>
        <v>0</v>
      </c>
      <c r="I79" s="123">
        <f>IF('DELTA WOOD'!AH92=0,0,'DELTA WOOD'!AH92)+IF('DELTA WOOD'!AH$96=0,0,'DELTA WOOD'!AH$96)</f>
        <v>0</v>
      </c>
      <c r="J79" s="123">
        <f>IF('DELTA WOOD'!AI92=0,0,'DELTA WOOD'!AI92)+IF('DELTA WOOD'!AI$96=0,0,'DELTA WOOD'!AI$96)</f>
        <v>0</v>
      </c>
      <c r="K79" s="123">
        <f>IF('DELTA WOOD'!AJ92=0,0,'DELTA WOOD'!AJ92)+IF('DELTA WOOD'!AJ$96=0,0,'DELTA WOOD'!AJ$96)</f>
        <v>0</v>
      </c>
      <c r="L79" s="123">
        <f>IF('DELTA WOOD'!AK92=0,0,'DELTA WOOD'!AK92)+IF('DELTA WOOD'!AK$96=0,0,'DELTA WOOD'!AK$96)</f>
        <v>0</v>
      </c>
      <c r="M79" s="123">
        <f>IF('DELTA WOOD'!AL92=0,0,'DELTA WOOD'!AL92)+IF('DELTA WOOD'!AL$96=0,0,'DELTA WOOD'!AL$96)</f>
        <v>0</v>
      </c>
      <c r="N79" s="123">
        <f>IF('DELTA WOOD'!AM92=0,0,'DELTA WOOD'!AM92)+IF('DELTA WOOD'!AM$96=0,0,'DELTA WOOD'!AM$96)</f>
        <v>0</v>
      </c>
      <c r="O79" s="123">
        <f>IF('DELTA WOOD'!AN92=0,0,'DELTA WOOD'!AN92)+IF('DELTA WOOD'!AN$96=0,0,'DELTA WOOD'!AN$96)</f>
        <v>0</v>
      </c>
      <c r="P79" s="123">
        <f>IF('DELTA WOOD'!AO92=0,0,'DELTA WOOD'!AO92)+IF('DELTA WOOD'!AO$96=0,0,'DELTA WOOD'!AO$96)</f>
        <v>0</v>
      </c>
      <c r="Q79" s="123">
        <f t="shared" si="2"/>
        <v>0</v>
      </c>
    </row>
    <row r="80" spans="1:17" ht="23.15" customHeight="1">
      <c r="A80" s="539"/>
      <c r="B80" s="118"/>
      <c r="C80" s="378" t="str">
        <f>'DELTA WOOD'!D93</f>
        <v>D-BAT2-W</v>
      </c>
      <c r="D80" s="123">
        <f>IF('DELTA WOOD'!AC93=0,0,'DELTA WOOD'!AC93)+IF('DELTA WOOD'!AC$96=0,0,'DELTA WOOD'!AC$96)</f>
        <v>0</v>
      </c>
      <c r="E80" s="123">
        <f>IF('DELTA WOOD'!AD93=0,0,'DELTA WOOD'!AD93)+IF('DELTA WOOD'!AD$96=0,0,'DELTA WOOD'!AD$96)</f>
        <v>0</v>
      </c>
      <c r="F80" s="123">
        <f>IF('DELTA WOOD'!AE93=0,0,'DELTA WOOD'!AE93)+IF('DELTA WOOD'!AE$96=0,0,'DELTA WOOD'!AE$96)</f>
        <v>0</v>
      </c>
      <c r="G80" s="123">
        <f>IF('DELTA WOOD'!AF93=0,0,'DELTA WOOD'!AF93)+IF('DELTA WOOD'!AF$96=0,0,'DELTA WOOD'!AF$96)</f>
        <v>0</v>
      </c>
      <c r="H80" s="123">
        <f>IF('DELTA WOOD'!AG93=0,0,'DELTA WOOD'!AG93)+IF('DELTA WOOD'!AG$96=0,0,'DELTA WOOD'!AG$96)</f>
        <v>0</v>
      </c>
      <c r="I80" s="123">
        <f>IF('DELTA WOOD'!AH93=0,0,'DELTA WOOD'!AH93)+IF('DELTA WOOD'!AH$96=0,0,'DELTA WOOD'!AH$96)</f>
        <v>0</v>
      </c>
      <c r="J80" s="123">
        <f>IF('DELTA WOOD'!AI93=0,0,'DELTA WOOD'!AI93)+IF('DELTA WOOD'!AI$96=0,0,'DELTA WOOD'!AI$96)</f>
        <v>0</v>
      </c>
      <c r="K80" s="123">
        <f>IF('DELTA WOOD'!AJ93=0,0,'DELTA WOOD'!AJ93)+IF('DELTA WOOD'!AJ$96=0,0,'DELTA WOOD'!AJ$96)</f>
        <v>0</v>
      </c>
      <c r="L80" s="123">
        <f>IF('DELTA WOOD'!AK93=0,0,'DELTA WOOD'!AK93)+IF('DELTA WOOD'!AK$96=0,0,'DELTA WOOD'!AK$96)</f>
        <v>0</v>
      </c>
      <c r="M80" s="123">
        <f>IF('DELTA WOOD'!AL93=0,0,'DELTA WOOD'!AL93)+IF('DELTA WOOD'!AL$96=0,0,'DELTA WOOD'!AL$96)</f>
        <v>0</v>
      </c>
      <c r="N80" s="123">
        <f>IF('DELTA WOOD'!AM93=0,0,'DELTA WOOD'!AM93)+IF('DELTA WOOD'!AM$96=0,0,'DELTA WOOD'!AM$96)</f>
        <v>0</v>
      </c>
      <c r="O80" s="123">
        <f>IF('DELTA WOOD'!AN93=0,0,'DELTA WOOD'!AN93)+IF('DELTA WOOD'!AN$96=0,0,'DELTA WOOD'!AN$96)</f>
        <v>0</v>
      </c>
      <c r="P80" s="123">
        <f>IF('DELTA WOOD'!AO93=0,0,'DELTA WOOD'!AO93)+IF('DELTA WOOD'!AO$96=0,0,'DELTA WOOD'!AO$96)</f>
        <v>0</v>
      </c>
      <c r="Q80" s="123">
        <f t="shared" si="2"/>
        <v>0</v>
      </c>
    </row>
    <row r="81" spans="1:37" ht="23.15" customHeight="1">
      <c r="A81" s="539"/>
      <c r="B81" s="118"/>
      <c r="C81" s="378" t="str">
        <f>'DELTA WOOD'!D94</f>
        <v>D-BAT3-W</v>
      </c>
      <c r="D81" s="123">
        <f>IF('DELTA WOOD'!AC94=0,0,'DELTA WOOD'!AC94)+IF('DELTA WOOD'!AC$96=0,0,'DELTA WOOD'!AC$96)</f>
        <v>0</v>
      </c>
      <c r="E81" s="123">
        <f>IF('DELTA WOOD'!AD94=0,0,'DELTA WOOD'!AD94)+IF('DELTA WOOD'!AD$96=0,0,'DELTA WOOD'!AD$96)</f>
        <v>0</v>
      </c>
      <c r="F81" s="123">
        <f>IF('DELTA WOOD'!AE94=0,0,'DELTA WOOD'!AE94)+IF('DELTA WOOD'!AE$96=0,0,'DELTA WOOD'!AE$96)</f>
        <v>0</v>
      </c>
      <c r="G81" s="123">
        <f>IF('DELTA WOOD'!AF94=0,0,'DELTA WOOD'!AF94)+IF('DELTA WOOD'!AF$96=0,0,'DELTA WOOD'!AF$96)</f>
        <v>0</v>
      </c>
      <c r="H81" s="123">
        <f>IF('DELTA WOOD'!AG94=0,0,'DELTA WOOD'!AG94)+IF('DELTA WOOD'!AG$96=0,0,'DELTA WOOD'!AG$96)</f>
        <v>0</v>
      </c>
      <c r="I81" s="123">
        <f>IF('DELTA WOOD'!AH94=0,0,'DELTA WOOD'!AH94)+IF('DELTA WOOD'!AH$96=0,0,'DELTA WOOD'!AH$96)</f>
        <v>0</v>
      </c>
      <c r="J81" s="123">
        <f>IF('DELTA WOOD'!AI94=0,0,'DELTA WOOD'!AI94)+IF('DELTA WOOD'!AI$96=0,0,'DELTA WOOD'!AI$96)</f>
        <v>0</v>
      </c>
      <c r="K81" s="123">
        <f>IF('DELTA WOOD'!AJ94=0,0,'DELTA WOOD'!AJ94)+IF('DELTA WOOD'!AJ$96=0,0,'DELTA WOOD'!AJ$96)</f>
        <v>0</v>
      </c>
      <c r="L81" s="123">
        <f>IF('DELTA WOOD'!AK94=0,0,'DELTA WOOD'!AK94)+IF('DELTA WOOD'!AK$96=0,0,'DELTA WOOD'!AK$96)</f>
        <v>0</v>
      </c>
      <c r="M81" s="123">
        <f>IF('DELTA WOOD'!AL94=0,0,'DELTA WOOD'!AL94)+IF('DELTA WOOD'!AL$96=0,0,'DELTA WOOD'!AL$96)</f>
        <v>0</v>
      </c>
      <c r="N81" s="123">
        <f>IF('DELTA WOOD'!AM94=0,0,'DELTA WOOD'!AM94)+IF('DELTA WOOD'!AM$96=0,0,'DELTA WOOD'!AM$96)</f>
        <v>0</v>
      </c>
      <c r="O81" s="123">
        <f>IF('DELTA WOOD'!AN94=0,0,'DELTA WOOD'!AN94)+IF('DELTA WOOD'!AN$96=0,0,'DELTA WOOD'!AN$96)</f>
        <v>0</v>
      </c>
      <c r="P81" s="123">
        <f>IF('DELTA WOOD'!AO94=0,0,'DELTA WOOD'!AO94)+IF('DELTA WOOD'!AO$96=0,0,'DELTA WOOD'!AO$96)</f>
        <v>0</v>
      </c>
      <c r="Q81" s="123">
        <f t="shared" si="2"/>
        <v>0</v>
      </c>
    </row>
    <row r="82" spans="1:37" ht="23.15" customHeight="1">
      <c r="A82" s="539"/>
      <c r="B82" s="118"/>
      <c r="C82" s="378" t="str">
        <f>'DELTA WOOD'!D95</f>
        <v>D-BAT4-W</v>
      </c>
      <c r="D82" s="123">
        <f>IF('DELTA WOOD'!AC95=0,0,'DELTA WOOD'!AC95)+IF('DELTA WOOD'!AC$96=0,0,'DELTA WOOD'!AC$96)</f>
        <v>0</v>
      </c>
      <c r="E82" s="123">
        <f>IF('DELTA WOOD'!AD95=0,0,'DELTA WOOD'!AD95)+IF('DELTA WOOD'!AD$96=0,0,'DELTA WOOD'!AD$96)</f>
        <v>0</v>
      </c>
      <c r="F82" s="123">
        <f>IF('DELTA WOOD'!AE95=0,0,'DELTA WOOD'!AE95)+IF('DELTA WOOD'!AE$96=0,0,'DELTA WOOD'!AE$96)</f>
        <v>0</v>
      </c>
      <c r="G82" s="123">
        <f>IF('DELTA WOOD'!AF95=0,0,'DELTA WOOD'!AF95)+IF('DELTA WOOD'!AF$96=0,0,'DELTA WOOD'!AF$96)</f>
        <v>0</v>
      </c>
      <c r="H82" s="123">
        <f>IF('DELTA WOOD'!AG95=0,0,'DELTA WOOD'!AG95)+IF('DELTA WOOD'!AG$96=0,0,'DELTA WOOD'!AG$96)</f>
        <v>0</v>
      </c>
      <c r="I82" s="123">
        <f>IF('DELTA WOOD'!AH95=0,0,'DELTA WOOD'!AH95)+IF('DELTA WOOD'!AH$96=0,0,'DELTA WOOD'!AH$96)</f>
        <v>0</v>
      </c>
      <c r="J82" s="123">
        <f>IF('DELTA WOOD'!AI95=0,0,'DELTA WOOD'!AI95)+IF('DELTA WOOD'!AI$96=0,0,'DELTA WOOD'!AI$96)</f>
        <v>0</v>
      </c>
      <c r="K82" s="123">
        <f>IF('DELTA WOOD'!AJ95=0,0,'DELTA WOOD'!AJ95)+IF('DELTA WOOD'!AJ$96=0,0,'DELTA WOOD'!AJ$96)</f>
        <v>0</v>
      </c>
      <c r="L82" s="123">
        <f>IF('DELTA WOOD'!AK95=0,0,'DELTA WOOD'!AK95)+IF('DELTA WOOD'!AK$96=0,0,'DELTA WOOD'!AK$96)</f>
        <v>0</v>
      </c>
      <c r="M82" s="123">
        <f>IF('DELTA WOOD'!AL95=0,0,'DELTA WOOD'!AL95)+IF('DELTA WOOD'!AL$96=0,0,'DELTA WOOD'!AL$96)</f>
        <v>0</v>
      </c>
      <c r="N82" s="123">
        <f>IF('DELTA WOOD'!AM95=0,0,'DELTA WOOD'!AM95)+IF('DELTA WOOD'!AM$96=0,0,'DELTA WOOD'!AM$96)</f>
        <v>0</v>
      </c>
      <c r="O82" s="123">
        <f>IF('DELTA WOOD'!AN95=0,0,'DELTA WOOD'!AN95)+IF('DELTA WOOD'!AN$96=0,0,'DELTA WOOD'!AN$96)</f>
        <v>0</v>
      </c>
      <c r="P82" s="123">
        <f>IF('DELTA WOOD'!AO95=0,0,'DELTA WOOD'!AO95)+IF('DELTA WOOD'!AO$96=0,0,'DELTA WOOD'!AO$96)</f>
        <v>0</v>
      </c>
      <c r="Q82" s="123">
        <f t="shared" si="2"/>
        <v>0</v>
      </c>
    </row>
    <row r="83" spans="1:37" ht="23.15" customHeight="1">
      <c r="C83" s="10"/>
      <c r="D83" s="61"/>
      <c r="E83" s="61"/>
      <c r="F83" s="57"/>
      <c r="G83" s="57"/>
      <c r="H83" s="62"/>
      <c r="I83" s="62"/>
      <c r="J83" s="62"/>
      <c r="K83" s="62"/>
      <c r="L83" s="62"/>
      <c r="M83" s="63" t="s">
        <v>1477</v>
      </c>
      <c r="N83" s="63"/>
      <c r="O83" s="63"/>
      <c r="P83" s="63"/>
    </row>
    <row r="84" spans="1:37" ht="23.15" customHeight="1">
      <c r="C84" s="13" t="s">
        <v>1478</v>
      </c>
      <c r="D84" s="64"/>
      <c r="E84" s="514"/>
      <c r="F84" s="57"/>
      <c r="G84" s="57"/>
      <c r="H84" s="66" t="s">
        <v>1479</v>
      </c>
      <c r="I84" s="381"/>
      <c r="J84" s="67"/>
      <c r="K84" s="67"/>
      <c r="L84" s="67"/>
      <c r="M84" s="68"/>
      <c r="N84" s="68"/>
      <c r="O84" s="68"/>
      <c r="P84" s="68"/>
      <c r="Q84" s="68"/>
    </row>
    <row r="85" spans="1:37" ht="23.15" customHeight="1">
      <c r="C85" s="13" t="s">
        <v>1480</v>
      </c>
      <c r="D85" s="64"/>
      <c r="E85" s="514"/>
      <c r="F85" s="57"/>
      <c r="G85" s="57"/>
      <c r="H85" s="66" t="s">
        <v>1481</v>
      </c>
      <c r="I85" s="381"/>
      <c r="J85" s="70"/>
      <c r="K85" s="70"/>
      <c r="L85" s="70"/>
      <c r="M85" s="71"/>
      <c r="N85" s="65"/>
      <c r="O85" s="65"/>
      <c r="P85" s="65"/>
      <c r="Q85" s="65"/>
    </row>
    <row r="86" spans="1:37" ht="23.15" customHeight="1">
      <c r="C86" s="10"/>
      <c r="D86" s="61"/>
      <c r="E86" s="61"/>
      <c r="F86" s="57"/>
      <c r="G86" s="57"/>
      <c r="H86" s="66" t="s">
        <v>1482</v>
      </c>
      <c r="I86" s="381"/>
      <c r="J86" s="70"/>
      <c r="K86" s="70"/>
      <c r="L86" s="70"/>
      <c r="M86" s="71"/>
      <c r="N86" s="65"/>
      <c r="O86" s="65"/>
      <c r="P86" s="65"/>
      <c r="Q86" s="65"/>
    </row>
    <row r="87" spans="1:37" ht="23.15" customHeight="1">
      <c r="U87" s="29"/>
      <c r="V87" s="49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7"/>
    </row>
  </sheetData>
  <autoFilter ref="Q3:Q11" xr:uid="{00000000-0009-0000-0000-000005000000}"/>
  <mergeCells count="2">
    <mergeCell ref="C2:K2"/>
    <mergeCell ref="L2:M2"/>
  </mergeCells>
  <conditionalFormatting sqref="C3:P3">
    <cfRule type="dataBar" priority="17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{6E4BB855-4F30-4929-B78F-91D409EE12D7}</x14:id>
        </ext>
      </extLst>
    </cfRule>
  </conditionalFormatting>
  <pageMargins left="0.23622047244094491" right="0.23622047244094491" top="0.74803149606299213" bottom="0.74803149606299213" header="0.31496062992125984" footer="0.31496062992125984"/>
  <pageSetup paperSize="9" fitToHeight="0" orientation="landscape" horizontalDpi="1200" verticalDpi="1200" r:id="rId1"/>
  <headerFooter differentFirst="1">
    <oddHeader>&amp;C&amp;"System Font,Regular"&amp;10&amp;K000000 packing list</oddHeader>
    <oddFooter>Stran &amp;P od &amp;N</oddFoot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E4BB855-4F30-4929-B78F-91D409EE12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C3:P3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23"/>
  <sheetViews>
    <sheetView showGridLines="0" topLeftCell="C1" zoomScaleNormal="100" workbookViewId="0">
      <selection activeCell="T11" sqref="T11"/>
    </sheetView>
  </sheetViews>
  <sheetFormatPr defaultColWidth="12.35546875" defaultRowHeight="23.15" customHeight="1"/>
  <cols>
    <col min="1" max="1" width="7" style="3" hidden="1" customWidth="1"/>
    <col min="2" max="2" width="6.42578125" style="3" hidden="1" customWidth="1"/>
    <col min="3" max="3" width="12.5703125" style="29" customWidth="1"/>
    <col min="4" max="4" width="2.5703125" style="49" customWidth="1"/>
    <col min="5" max="5" width="5.140625" style="56" customWidth="1"/>
    <col min="6" max="17" width="4.2109375" style="56" customWidth="1"/>
    <col min="18" max="18" width="5.140625" style="57" customWidth="1"/>
    <col min="19" max="19" width="5.640625" style="3" customWidth="1"/>
    <col min="20" max="16384" width="12.35546875" style="3"/>
  </cols>
  <sheetData>
    <row r="1" spans="1:18" ht="23.15" customHeight="1">
      <c r="C1" s="29" t="s">
        <v>1483</v>
      </c>
    </row>
    <row r="2" spans="1:18" ht="32.9" customHeight="1">
      <c r="A2" s="710"/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2"/>
      <c r="M2" s="78"/>
      <c r="N2" s="713"/>
      <c r="O2" s="714"/>
      <c r="P2" s="714"/>
      <c r="Q2" s="715"/>
      <c r="R2" s="58">
        <f>SUM(R4:R17)</f>
        <v>0</v>
      </c>
    </row>
    <row r="3" spans="1:18" s="48" customFormat="1" ht="23.15" customHeight="1">
      <c r="A3" s="45" t="s">
        <v>374</v>
      </c>
      <c r="B3" s="46" t="s">
        <v>373</v>
      </c>
      <c r="C3" s="47" t="s">
        <v>1484</v>
      </c>
      <c r="D3" s="73" t="s">
        <v>1485</v>
      </c>
      <c r="E3" s="59" t="s">
        <v>114</v>
      </c>
      <c r="F3" s="59" t="s">
        <v>115</v>
      </c>
      <c r="G3" s="59" t="s">
        <v>116</v>
      </c>
      <c r="H3" s="59" t="s">
        <v>117</v>
      </c>
      <c r="I3" s="59" t="s">
        <v>118</v>
      </c>
      <c r="J3" s="59" t="s">
        <v>119</v>
      </c>
      <c r="K3" s="59" t="s">
        <v>120</v>
      </c>
      <c r="L3" s="59" t="s">
        <v>121</v>
      </c>
      <c r="M3" s="59" t="s">
        <v>122</v>
      </c>
      <c r="N3" s="59" t="s">
        <v>123</v>
      </c>
      <c r="O3" s="59" t="s">
        <v>124</v>
      </c>
      <c r="P3" s="59" t="s">
        <v>125</v>
      </c>
      <c r="Q3" s="59" t="s">
        <v>126</v>
      </c>
      <c r="R3" s="60" t="s">
        <v>112</v>
      </c>
    </row>
    <row r="4" spans="1:18" ht="23.15" customHeight="1">
      <c r="A4" s="538"/>
      <c r="B4" s="2"/>
      <c r="C4" s="535" t="str">
        <f>'DELTA GRP'!D12</f>
        <v>D-BEG1-GRP-DT</v>
      </c>
      <c r="D4" s="109" t="str">
        <f>'DELTA GRP'!E12</f>
        <v>Dual tex.</v>
      </c>
      <c r="E4" s="123">
        <f>IF('DELTA GRP'!AB12=0,0,'DELTA GRP'!AB12)+IF('DELTA GRP'!AB$26=0,0,'DELTA GRP'!AB$26)</f>
        <v>0</v>
      </c>
      <c r="F4" s="123">
        <f>IF('DELTA GRP'!AC12=0,0,'DELTA GRP'!AC12)+IF('DELTA GRP'!AC$26=0,0,'DELTA GRP'!AC$26)</f>
        <v>0</v>
      </c>
      <c r="G4" s="123">
        <f>IF('DELTA GRP'!AD12=0,0,'DELTA GRP'!AD12)+IF('DELTA GRP'!AD$26=0,0,'DELTA GRP'!AD$26)</f>
        <v>0</v>
      </c>
      <c r="H4" s="123">
        <f>IF('DELTA GRP'!AE12=0,0,'DELTA GRP'!AE12)+IF('DELTA GRP'!AE$26=0,0,'DELTA GRP'!AE$26)</f>
        <v>0</v>
      </c>
      <c r="I4" s="123">
        <f>IF('DELTA GRP'!AF12=0,0,'DELTA GRP'!AF12)+IF('DELTA GRP'!AF$26=0,0,'DELTA GRP'!AF$26)</f>
        <v>0</v>
      </c>
      <c r="J4" s="123">
        <f>IF('DELTA GRP'!AG12=0,0,'DELTA GRP'!AG12)+IF('DELTA GRP'!AG$26=0,0,'DELTA GRP'!AG$26)</f>
        <v>0</v>
      </c>
      <c r="K4" s="123">
        <f>IF('DELTA GRP'!AH12=0,0,'DELTA GRP'!AH12)+IF('DELTA GRP'!AH$26=0,0,'DELTA GRP'!AH$26)</f>
        <v>0</v>
      </c>
      <c r="L4" s="123">
        <f>IF('DELTA GRP'!AI12=0,0,'DELTA GRP'!AI12)+IF('DELTA GRP'!AI$26=0,0,'DELTA GRP'!AI$26)</f>
        <v>0</v>
      </c>
      <c r="M4" s="123">
        <f>IF('DELTA GRP'!AJ12=0,0,'DELTA GRP'!AJ12)+IF('DELTA GRP'!AJ$26=0,0,'DELTA GRP'!AJ$26)</f>
        <v>0</v>
      </c>
      <c r="N4" s="123">
        <f>IF('DELTA GRP'!AK12=0,0,'DELTA GRP'!AK12)+IF('DELTA GRP'!AK$26=0,0,'DELTA GRP'!AK$26)</f>
        <v>0</v>
      </c>
      <c r="O4" s="123">
        <f>IF('DELTA GRP'!AL12=0,0,'DELTA GRP'!AL12)+IF('DELTA GRP'!AL$26=0,0,'DELTA GRP'!AL$26)</f>
        <v>0</v>
      </c>
      <c r="P4" s="123">
        <f>IF('DELTA GRP'!AM12=0,0,'DELTA GRP'!AM12)+IF('DELTA GRP'!AM$26=0,0,'DELTA GRP'!AM$26)</f>
        <v>0</v>
      </c>
      <c r="Q4" s="123">
        <f>IF('DELTA GRP'!AN12=0,0,'DELTA GRP'!AN12)+IF('DELTA GRP'!AN$26=0,0,'DELTA GRP'!AN$26)</f>
        <v>0</v>
      </c>
      <c r="R4" s="123">
        <f t="shared" ref="R4:R8" si="0">SUM(E4:Q4)</f>
        <v>0</v>
      </c>
    </row>
    <row r="5" spans="1:18" ht="23.15" customHeight="1">
      <c r="A5" s="538" t="e">
        <f>B5*'DELTA GRP'!#REF!</f>
        <v>#REF!</v>
      </c>
      <c r="B5" s="1">
        <f t="shared" ref="B5:B13" si="1">SUM(C5:P5)</f>
        <v>0</v>
      </c>
      <c r="C5" s="535" t="str">
        <f>'DELTA GRP'!D13</f>
        <v>D-BEG2-GRP-DT</v>
      </c>
      <c r="D5" s="109" t="str">
        <f>'DELTA GRP'!E13</f>
        <v>Dual tex.</v>
      </c>
      <c r="E5" s="123">
        <f>IF('DELTA GRP'!AB13=0,0,'DELTA GRP'!AB13)+IF('DELTA GRP'!AB$26=0,0,'DELTA GRP'!AB$26)</f>
        <v>0</v>
      </c>
      <c r="F5" s="123">
        <f>IF('DELTA GRP'!AC13=0,0,'DELTA GRP'!AC13)+IF('DELTA GRP'!AC$26=0,0,'DELTA GRP'!AC$26)</f>
        <v>0</v>
      </c>
      <c r="G5" s="123">
        <f>IF('DELTA GRP'!AD13=0,0,'DELTA GRP'!AD13)+IF('DELTA GRP'!AD$26=0,0,'DELTA GRP'!AD$26)</f>
        <v>0</v>
      </c>
      <c r="H5" s="123">
        <f>IF('DELTA GRP'!AE13=0,0,'DELTA GRP'!AE13)+IF('DELTA GRP'!AE$26=0,0,'DELTA GRP'!AE$26)</f>
        <v>0</v>
      </c>
      <c r="I5" s="123">
        <f>IF('DELTA GRP'!AF13=0,0,'DELTA GRP'!AF13)+IF('DELTA GRP'!AF$26=0,0,'DELTA GRP'!AF$26)</f>
        <v>0</v>
      </c>
      <c r="J5" s="123">
        <f>IF('DELTA GRP'!AG13=0,0,'DELTA GRP'!AG13)+IF('DELTA GRP'!AG$26=0,0,'DELTA GRP'!AG$26)</f>
        <v>0</v>
      </c>
      <c r="K5" s="123">
        <f>IF('DELTA GRP'!AH13=0,0,'DELTA GRP'!AH13)+IF('DELTA GRP'!AH$26=0,0,'DELTA GRP'!AH$26)</f>
        <v>0</v>
      </c>
      <c r="L5" s="123">
        <f>IF('DELTA GRP'!AI13=0,0,'DELTA GRP'!AI13)+IF('DELTA GRP'!AI$26=0,0,'DELTA GRP'!AI$26)</f>
        <v>0</v>
      </c>
      <c r="M5" s="123">
        <f>IF('DELTA GRP'!AJ13=0,0,'DELTA GRP'!AJ13)+IF('DELTA GRP'!AJ$26=0,0,'DELTA GRP'!AJ$26)</f>
        <v>0</v>
      </c>
      <c r="N5" s="123">
        <f>IF('DELTA GRP'!AK13=0,0,'DELTA GRP'!AK13)+IF('DELTA GRP'!AK$26=0,0,'DELTA GRP'!AK$26)</f>
        <v>0</v>
      </c>
      <c r="O5" s="123">
        <f>IF('DELTA GRP'!AL13=0,0,'DELTA GRP'!AL13)+IF('DELTA GRP'!AL$26=0,0,'DELTA GRP'!AL$26)</f>
        <v>0</v>
      </c>
      <c r="P5" s="123">
        <f>IF('DELTA GRP'!AM13=0,0,'DELTA GRP'!AM13)+IF('DELTA GRP'!AM$26=0,0,'DELTA GRP'!AM$26)</f>
        <v>0</v>
      </c>
      <c r="Q5" s="123">
        <f>IF('DELTA GRP'!AN13=0,0,'DELTA GRP'!AN13)+IF('DELTA GRP'!AN$26=0,0,'DELTA GRP'!AN$26)</f>
        <v>0</v>
      </c>
      <c r="R5" s="123">
        <f t="shared" si="0"/>
        <v>0</v>
      </c>
    </row>
    <row r="6" spans="1:18" ht="23.15" customHeight="1">
      <c r="A6" s="538">
        <f>B6*'DELTA GRP'!X12</f>
        <v>0</v>
      </c>
      <c r="B6" s="1">
        <f t="shared" si="1"/>
        <v>0</v>
      </c>
      <c r="C6" s="535" t="str">
        <f>'DELTA GRP'!D14</f>
        <v>D-BEG3-GRP-DT</v>
      </c>
      <c r="D6" s="109" t="str">
        <f>'DELTA GRP'!E14</f>
        <v>Dual tex.</v>
      </c>
      <c r="E6" s="123">
        <f>IF('DELTA GRP'!AB14=0,0,'DELTA GRP'!AB14)+IF('DELTA GRP'!AB$26=0,0,'DELTA GRP'!AB$26)</f>
        <v>0</v>
      </c>
      <c r="F6" s="123">
        <f>IF('DELTA GRP'!AC14=0,0,'DELTA GRP'!AC14)+IF('DELTA GRP'!AC$26=0,0,'DELTA GRP'!AC$26)</f>
        <v>0</v>
      </c>
      <c r="G6" s="123">
        <f>IF('DELTA GRP'!AD14=0,0,'DELTA GRP'!AD14)+IF('DELTA GRP'!AD$26=0,0,'DELTA GRP'!AD$26)</f>
        <v>0</v>
      </c>
      <c r="H6" s="123">
        <f>IF('DELTA GRP'!AE14=0,0,'DELTA GRP'!AE14)+IF('DELTA GRP'!AE$26=0,0,'DELTA GRP'!AE$26)</f>
        <v>0</v>
      </c>
      <c r="I6" s="123">
        <f>IF('DELTA GRP'!AF14=0,0,'DELTA GRP'!AF14)+IF('DELTA GRP'!AF$26=0,0,'DELTA GRP'!AF$26)</f>
        <v>0</v>
      </c>
      <c r="J6" s="123">
        <f>IF('DELTA GRP'!AG14=0,0,'DELTA GRP'!AG14)+IF('DELTA GRP'!AG$26=0,0,'DELTA GRP'!AG$26)</f>
        <v>0</v>
      </c>
      <c r="K6" s="123">
        <f>IF('DELTA GRP'!AH14=0,0,'DELTA GRP'!AH14)+IF('DELTA GRP'!AH$26=0,0,'DELTA GRP'!AH$26)</f>
        <v>0</v>
      </c>
      <c r="L6" s="123">
        <f>IF('DELTA GRP'!AI14=0,0,'DELTA GRP'!AI14)+IF('DELTA GRP'!AI$26=0,0,'DELTA GRP'!AI$26)</f>
        <v>0</v>
      </c>
      <c r="M6" s="123">
        <f>IF('DELTA GRP'!AJ14=0,0,'DELTA GRP'!AJ14)+IF('DELTA GRP'!AJ$26=0,0,'DELTA GRP'!AJ$26)</f>
        <v>0</v>
      </c>
      <c r="N6" s="123">
        <f>IF('DELTA GRP'!AK14=0,0,'DELTA GRP'!AK14)+IF('DELTA GRP'!AK$26=0,0,'DELTA GRP'!AK$26)</f>
        <v>0</v>
      </c>
      <c r="O6" s="123">
        <f>IF('DELTA GRP'!AL14=0,0,'DELTA GRP'!AL14)+IF('DELTA GRP'!AL$26=0,0,'DELTA GRP'!AL$26)</f>
        <v>0</v>
      </c>
      <c r="P6" s="123">
        <f>IF('DELTA GRP'!AM14=0,0,'DELTA GRP'!AM14)+IF('DELTA GRP'!AM$26=0,0,'DELTA GRP'!AM$26)</f>
        <v>0</v>
      </c>
      <c r="Q6" s="123">
        <f>IF('DELTA GRP'!AN14=0,0,'DELTA GRP'!AN14)+IF('DELTA GRP'!AN$26=0,0,'DELTA GRP'!AN$26)</f>
        <v>0</v>
      </c>
      <c r="R6" s="123">
        <f t="shared" si="0"/>
        <v>0</v>
      </c>
    </row>
    <row r="7" spans="1:18" ht="23.15" customHeight="1">
      <c r="A7" s="538" t="e">
        <f>B7*'DELTA GRP'!#REF!</f>
        <v>#REF!</v>
      </c>
      <c r="B7" s="1">
        <f t="shared" si="1"/>
        <v>0</v>
      </c>
      <c r="C7" s="535" t="str">
        <f>'DELTA GRP'!D15</f>
        <v>D-BEG4-GRP-DT</v>
      </c>
      <c r="D7" s="109" t="str">
        <f>'DELTA GRP'!E15</f>
        <v>Dual tex.</v>
      </c>
      <c r="E7" s="123">
        <f>IF('DELTA GRP'!AB15=0,0,'DELTA GRP'!AB15)+IF('DELTA GRP'!AB$26=0,0,'DELTA GRP'!AB$26)</f>
        <v>0</v>
      </c>
      <c r="F7" s="123">
        <f>IF('DELTA GRP'!AC15=0,0,'DELTA GRP'!AC15)+IF('DELTA GRP'!AC$26=0,0,'DELTA GRP'!AC$26)</f>
        <v>0</v>
      </c>
      <c r="G7" s="123">
        <f>IF('DELTA GRP'!AD15=0,0,'DELTA GRP'!AD15)+IF('DELTA GRP'!AD$26=0,0,'DELTA GRP'!AD$26)</f>
        <v>0</v>
      </c>
      <c r="H7" s="123">
        <f>IF('DELTA GRP'!AE15=0,0,'DELTA GRP'!AE15)+IF('DELTA GRP'!AE$26=0,0,'DELTA GRP'!AE$26)</f>
        <v>0</v>
      </c>
      <c r="I7" s="123">
        <f>IF('DELTA GRP'!AF15=0,0,'DELTA GRP'!AF15)+IF('DELTA GRP'!AF$26=0,0,'DELTA GRP'!AF$26)</f>
        <v>0</v>
      </c>
      <c r="J7" s="123">
        <f>IF('DELTA GRP'!AG15=0,0,'DELTA GRP'!AG15)+IF('DELTA GRP'!AG$26=0,0,'DELTA GRP'!AG$26)</f>
        <v>0</v>
      </c>
      <c r="K7" s="123">
        <f>IF('DELTA GRP'!AH15=0,0,'DELTA GRP'!AH15)+IF('DELTA GRP'!AH$26=0,0,'DELTA GRP'!AH$26)</f>
        <v>0</v>
      </c>
      <c r="L7" s="123">
        <f>IF('DELTA GRP'!AI15=0,0,'DELTA GRP'!AI15)+IF('DELTA GRP'!AI$26=0,0,'DELTA GRP'!AI$26)</f>
        <v>0</v>
      </c>
      <c r="M7" s="123">
        <f>IF('DELTA GRP'!AJ15=0,0,'DELTA GRP'!AJ15)+IF('DELTA GRP'!AJ$26=0,0,'DELTA GRP'!AJ$26)</f>
        <v>0</v>
      </c>
      <c r="N7" s="123">
        <f>IF('DELTA GRP'!AK15=0,0,'DELTA GRP'!AK15)+IF('DELTA GRP'!AK$26=0,0,'DELTA GRP'!AK$26)</f>
        <v>0</v>
      </c>
      <c r="O7" s="123">
        <f>IF('DELTA GRP'!AL15=0,0,'DELTA GRP'!AL15)+IF('DELTA GRP'!AL$26=0,0,'DELTA GRP'!AL$26)</f>
        <v>0</v>
      </c>
      <c r="P7" s="123">
        <f>IF('DELTA GRP'!AM15=0,0,'DELTA GRP'!AM15)+IF('DELTA GRP'!AM$26=0,0,'DELTA GRP'!AM$26)</f>
        <v>0</v>
      </c>
      <c r="Q7" s="123">
        <f>IF('DELTA GRP'!AN15=0,0,'DELTA GRP'!AN15)+IF('DELTA GRP'!AN$26=0,0,'DELTA GRP'!AN$26)</f>
        <v>0</v>
      </c>
      <c r="R7" s="123">
        <f t="shared" si="0"/>
        <v>0</v>
      </c>
    </row>
    <row r="8" spans="1:18" ht="23.15" customHeight="1">
      <c r="A8" s="538" t="e">
        <f>B8*'DELTA GRP'!#REF!</f>
        <v>#REF!</v>
      </c>
      <c r="B8" s="1">
        <f t="shared" si="1"/>
        <v>0</v>
      </c>
      <c r="C8" s="535" t="str">
        <f>'DELTA GRP'!D16</f>
        <v>D-BEG5-GRP-DT</v>
      </c>
      <c r="D8" s="109" t="str">
        <f>'DELTA GRP'!E16</f>
        <v>Dual tex.</v>
      </c>
      <c r="E8" s="123">
        <f>IF('DELTA GRP'!AB16=0,0,'DELTA GRP'!AB16)+IF('DELTA GRP'!AB$26=0,0,'DELTA GRP'!AB$26)</f>
        <v>0</v>
      </c>
      <c r="F8" s="123">
        <f>IF('DELTA GRP'!AC16=0,0,'DELTA GRP'!AC16)+IF('DELTA GRP'!AC$26=0,0,'DELTA GRP'!AC$26)</f>
        <v>0</v>
      </c>
      <c r="G8" s="123">
        <f>IF('DELTA GRP'!AD16=0,0,'DELTA GRP'!AD16)+IF('DELTA GRP'!AD$26=0,0,'DELTA GRP'!AD$26)</f>
        <v>0</v>
      </c>
      <c r="H8" s="123">
        <f>IF('DELTA GRP'!AE16=0,0,'DELTA GRP'!AE16)+IF('DELTA GRP'!AE$26=0,0,'DELTA GRP'!AE$26)</f>
        <v>0</v>
      </c>
      <c r="I8" s="123">
        <f>IF('DELTA GRP'!AF16=0,0,'DELTA GRP'!AF16)+IF('DELTA GRP'!AF$26=0,0,'DELTA GRP'!AF$26)</f>
        <v>0</v>
      </c>
      <c r="J8" s="123">
        <f>IF('DELTA GRP'!AG16=0,0,'DELTA GRP'!AG16)+IF('DELTA GRP'!AG$26=0,0,'DELTA GRP'!AG$26)</f>
        <v>0</v>
      </c>
      <c r="K8" s="123">
        <f>IF('DELTA GRP'!AH16=0,0,'DELTA GRP'!AH16)+IF('DELTA GRP'!AH$26=0,0,'DELTA GRP'!AH$26)</f>
        <v>0</v>
      </c>
      <c r="L8" s="123">
        <f>IF('DELTA GRP'!AI16=0,0,'DELTA GRP'!AI16)+IF('DELTA GRP'!AI$26=0,0,'DELTA GRP'!AI$26)</f>
        <v>0</v>
      </c>
      <c r="M8" s="123">
        <f>IF('DELTA GRP'!AJ16=0,0,'DELTA GRP'!AJ16)+IF('DELTA GRP'!AJ$26=0,0,'DELTA GRP'!AJ$26)</f>
        <v>0</v>
      </c>
      <c r="N8" s="123">
        <f>IF('DELTA GRP'!AK16=0,0,'DELTA GRP'!AK16)+IF('DELTA GRP'!AK$26=0,0,'DELTA GRP'!AK$26)</f>
        <v>0</v>
      </c>
      <c r="O8" s="123">
        <f>IF('DELTA GRP'!AL16=0,0,'DELTA GRP'!AL16)+IF('DELTA GRP'!AL$26=0,0,'DELTA GRP'!AL$26)</f>
        <v>0</v>
      </c>
      <c r="P8" s="123">
        <f>IF('DELTA GRP'!AM16=0,0,'DELTA GRP'!AM16)+IF('DELTA GRP'!AM$26=0,0,'DELTA GRP'!AM$26)</f>
        <v>0</v>
      </c>
      <c r="Q8" s="123">
        <f>IF('DELTA GRP'!AN16=0,0,'DELTA GRP'!AN16)+IF('DELTA GRP'!AN$26=0,0,'DELTA GRP'!AN$26)</f>
        <v>0</v>
      </c>
      <c r="R8" s="123">
        <f t="shared" si="0"/>
        <v>0</v>
      </c>
    </row>
    <row r="9" spans="1:18" ht="23.15" customHeight="1">
      <c r="A9" s="538" t="e">
        <f>B9*'DELTA GRP'!#REF!</f>
        <v>#REF!</v>
      </c>
      <c r="B9" s="1">
        <f t="shared" si="1"/>
        <v>0</v>
      </c>
      <c r="C9" s="535" t="str">
        <f>'DELTA GRP'!D17</f>
        <v>D-BEG6-GRP-DT</v>
      </c>
      <c r="D9" s="109" t="str">
        <f>'DELTA GRP'!E17</f>
        <v>Dual tex.</v>
      </c>
      <c r="E9" s="123">
        <f>IF('DELTA GRP'!AB17=0,0,'DELTA GRP'!AB17)+IF('DELTA GRP'!AB$26=0,0,'DELTA GRP'!AB$26)</f>
        <v>0</v>
      </c>
      <c r="F9" s="123">
        <f>IF('DELTA GRP'!AC17=0,0,'DELTA GRP'!AC17)+IF('DELTA GRP'!AC$26=0,0,'DELTA GRP'!AC$26)</f>
        <v>0</v>
      </c>
      <c r="G9" s="123">
        <f>IF('DELTA GRP'!AD17=0,0,'DELTA GRP'!AD17)+IF('DELTA GRP'!AD$26=0,0,'DELTA GRP'!AD$26)</f>
        <v>0</v>
      </c>
      <c r="H9" s="123">
        <f>IF('DELTA GRP'!AE17=0,0,'DELTA GRP'!AE17)+IF('DELTA GRP'!AE$26=0,0,'DELTA GRP'!AE$26)</f>
        <v>0</v>
      </c>
      <c r="I9" s="123">
        <f>IF('DELTA GRP'!AF17=0,0,'DELTA GRP'!AF17)+IF('DELTA GRP'!AF$26=0,0,'DELTA GRP'!AF$26)</f>
        <v>0</v>
      </c>
      <c r="J9" s="123">
        <f>IF('DELTA GRP'!AG17=0,0,'DELTA GRP'!AG17)+IF('DELTA GRP'!AG$26=0,0,'DELTA GRP'!AG$26)</f>
        <v>0</v>
      </c>
      <c r="K9" s="123">
        <f>IF('DELTA GRP'!AH17=0,0,'DELTA GRP'!AH17)+IF('DELTA GRP'!AH$26=0,0,'DELTA GRP'!AH$26)</f>
        <v>0</v>
      </c>
      <c r="L9" s="123">
        <f>IF('DELTA GRP'!AI17=0,0,'DELTA GRP'!AI17)+IF('DELTA GRP'!AI$26=0,0,'DELTA GRP'!AI$26)</f>
        <v>0</v>
      </c>
      <c r="M9" s="123">
        <f>IF('DELTA GRP'!AJ17=0,0,'DELTA GRP'!AJ17)+IF('DELTA GRP'!AJ$26=0,0,'DELTA GRP'!AJ$26)</f>
        <v>0</v>
      </c>
      <c r="N9" s="123">
        <f>IF('DELTA GRP'!AK17=0,0,'DELTA GRP'!AK17)+IF('DELTA GRP'!AK$26=0,0,'DELTA GRP'!AK$26)</f>
        <v>0</v>
      </c>
      <c r="O9" s="123">
        <f>IF('DELTA GRP'!AL17=0,0,'DELTA GRP'!AL17)+IF('DELTA GRP'!AL$26=0,0,'DELTA GRP'!AL$26)</f>
        <v>0</v>
      </c>
      <c r="P9" s="123">
        <f>IF('DELTA GRP'!AM17=0,0,'DELTA GRP'!AM17)+IF('DELTA GRP'!AM$26=0,0,'DELTA GRP'!AM$26)</f>
        <v>0</v>
      </c>
      <c r="Q9" s="123">
        <f>IF('DELTA GRP'!AN17=0,0,'DELTA GRP'!AN17)+IF('DELTA GRP'!AN$26=0,0,'DELTA GRP'!AN$26)</f>
        <v>0</v>
      </c>
      <c r="R9" s="123">
        <f t="shared" ref="R9:R17" si="2">SUM(E9:Q9)</f>
        <v>0</v>
      </c>
    </row>
    <row r="10" spans="1:18" ht="23.15" customHeight="1">
      <c r="A10" s="538">
        <f>B10*'DELTA GRP'!X14</f>
        <v>0</v>
      </c>
      <c r="B10" s="1">
        <f t="shared" si="1"/>
        <v>0</v>
      </c>
      <c r="C10" s="535" t="str">
        <f>'DELTA GRP'!D18</f>
        <v>D-BEG7-GRP-DT</v>
      </c>
      <c r="D10" s="109" t="str">
        <f>'DELTA GRP'!E18</f>
        <v>Dual tex.</v>
      </c>
      <c r="E10" s="123">
        <f>IF('DELTA GRP'!AB18=0,0,'DELTA GRP'!AB18)+IF('DELTA GRP'!AB$26=0,0,'DELTA GRP'!AB$26)</f>
        <v>0</v>
      </c>
      <c r="F10" s="123">
        <f>IF('DELTA GRP'!AC18=0,0,'DELTA GRP'!AC18)+IF('DELTA GRP'!AC$26=0,0,'DELTA GRP'!AC$26)</f>
        <v>0</v>
      </c>
      <c r="G10" s="123">
        <f>IF('DELTA GRP'!AD18=0,0,'DELTA GRP'!AD18)+IF('DELTA GRP'!AD$26=0,0,'DELTA GRP'!AD$26)</f>
        <v>0</v>
      </c>
      <c r="H10" s="123">
        <f>IF('DELTA GRP'!AE18=0,0,'DELTA GRP'!AE18)+IF('DELTA GRP'!AE$26=0,0,'DELTA GRP'!AE$26)</f>
        <v>0</v>
      </c>
      <c r="I10" s="123">
        <f>IF('DELTA GRP'!AF18=0,0,'DELTA GRP'!AF18)+IF('DELTA GRP'!AF$26=0,0,'DELTA GRP'!AF$26)</f>
        <v>0</v>
      </c>
      <c r="J10" s="123">
        <f>IF('DELTA GRP'!AG18=0,0,'DELTA GRP'!AG18)+IF('DELTA GRP'!AG$26=0,0,'DELTA GRP'!AG$26)</f>
        <v>0</v>
      </c>
      <c r="K10" s="123">
        <f>IF('DELTA GRP'!AH18=0,0,'DELTA GRP'!AH18)+IF('DELTA GRP'!AH$26=0,0,'DELTA GRP'!AH$26)</f>
        <v>0</v>
      </c>
      <c r="L10" s="123">
        <f>IF('DELTA GRP'!AI18=0,0,'DELTA GRP'!AI18)+IF('DELTA GRP'!AI$26=0,0,'DELTA GRP'!AI$26)</f>
        <v>0</v>
      </c>
      <c r="M10" s="123">
        <f>IF('DELTA GRP'!AJ18=0,0,'DELTA GRP'!AJ18)+IF('DELTA GRP'!AJ$26=0,0,'DELTA GRP'!AJ$26)</f>
        <v>0</v>
      </c>
      <c r="N10" s="123">
        <f>IF('DELTA GRP'!AK18=0,0,'DELTA GRP'!AK18)+IF('DELTA GRP'!AK$26=0,0,'DELTA GRP'!AK$26)</f>
        <v>0</v>
      </c>
      <c r="O10" s="123">
        <f>IF('DELTA GRP'!AL18=0,0,'DELTA GRP'!AL18)+IF('DELTA GRP'!AL$26=0,0,'DELTA GRP'!AL$26)</f>
        <v>0</v>
      </c>
      <c r="P10" s="123">
        <f>IF('DELTA GRP'!AM18=0,0,'DELTA GRP'!AM18)+IF('DELTA GRP'!AM$26=0,0,'DELTA GRP'!AM$26)</f>
        <v>0</v>
      </c>
      <c r="Q10" s="123">
        <f>IF('DELTA GRP'!AN18=0,0,'DELTA GRP'!AN18)+IF('DELTA GRP'!AN$26=0,0,'DELTA GRP'!AN$26)</f>
        <v>0</v>
      </c>
      <c r="R10" s="123">
        <f t="shared" si="2"/>
        <v>0</v>
      </c>
    </row>
    <row r="11" spans="1:18" ht="23.15" customHeight="1">
      <c r="A11" s="538" t="e">
        <f>B11*'DELTA GRP'!#REF!</f>
        <v>#REF!</v>
      </c>
      <c r="B11" s="1">
        <f t="shared" si="1"/>
        <v>0</v>
      </c>
      <c r="C11" s="535" t="str">
        <f>'DELTA GRP'!D19</f>
        <v>D-BEG8-GRP-DT</v>
      </c>
      <c r="D11" s="109" t="str">
        <f>'DELTA GRP'!E19</f>
        <v>Dual tex.</v>
      </c>
      <c r="E11" s="123">
        <f>IF('DELTA GRP'!AB19=0,0,'DELTA GRP'!AB19)+IF('DELTA GRP'!AB$26=0,0,'DELTA GRP'!AB$26)</f>
        <v>0</v>
      </c>
      <c r="F11" s="123">
        <f>IF('DELTA GRP'!AC19=0,0,'DELTA GRP'!AC19)+IF('DELTA GRP'!AC$26=0,0,'DELTA GRP'!AC$26)</f>
        <v>0</v>
      </c>
      <c r="G11" s="123">
        <f>IF('DELTA GRP'!AD19=0,0,'DELTA GRP'!AD19)+IF('DELTA GRP'!AD$26=0,0,'DELTA GRP'!AD$26)</f>
        <v>0</v>
      </c>
      <c r="H11" s="123">
        <f>IF('DELTA GRP'!AE19=0,0,'DELTA GRP'!AE19)+IF('DELTA GRP'!AE$26=0,0,'DELTA GRP'!AE$26)</f>
        <v>0</v>
      </c>
      <c r="I11" s="123">
        <f>IF('DELTA GRP'!AF19=0,0,'DELTA GRP'!AF19)+IF('DELTA GRP'!AF$26=0,0,'DELTA GRP'!AF$26)</f>
        <v>0</v>
      </c>
      <c r="J11" s="123">
        <f>IF('DELTA GRP'!AG19=0,0,'DELTA GRP'!AG19)+IF('DELTA GRP'!AG$26=0,0,'DELTA GRP'!AG$26)</f>
        <v>0</v>
      </c>
      <c r="K11" s="123">
        <f>IF('DELTA GRP'!AH19=0,0,'DELTA GRP'!AH19)+IF('DELTA GRP'!AH$26=0,0,'DELTA GRP'!AH$26)</f>
        <v>0</v>
      </c>
      <c r="L11" s="123">
        <f>IF('DELTA GRP'!AI19=0,0,'DELTA GRP'!AI19)+IF('DELTA GRP'!AI$26=0,0,'DELTA GRP'!AI$26)</f>
        <v>0</v>
      </c>
      <c r="M11" s="123">
        <f>IF('DELTA GRP'!AJ19=0,0,'DELTA GRP'!AJ19)+IF('DELTA GRP'!AJ$26=0,0,'DELTA GRP'!AJ$26)</f>
        <v>0</v>
      </c>
      <c r="N11" s="123">
        <f>IF('DELTA GRP'!AK19=0,0,'DELTA GRP'!AK19)+IF('DELTA GRP'!AK$26=0,0,'DELTA GRP'!AK$26)</f>
        <v>0</v>
      </c>
      <c r="O11" s="123">
        <f>IF('DELTA GRP'!AL19=0,0,'DELTA GRP'!AL19)+IF('DELTA GRP'!AL$26=0,0,'DELTA GRP'!AL$26)</f>
        <v>0</v>
      </c>
      <c r="P11" s="123">
        <f>IF('DELTA GRP'!AM19=0,0,'DELTA GRP'!AM19)+IF('DELTA GRP'!AM$26=0,0,'DELTA GRP'!AM$26)</f>
        <v>0</v>
      </c>
      <c r="Q11" s="123">
        <f>IF('DELTA GRP'!AN19=0,0,'DELTA GRP'!AN19)+IF('DELTA GRP'!AN$26=0,0,'DELTA GRP'!AN$26)</f>
        <v>0</v>
      </c>
      <c r="R11" s="123">
        <f t="shared" si="2"/>
        <v>0</v>
      </c>
    </row>
    <row r="12" spans="1:18" ht="23.15" customHeight="1">
      <c r="A12" s="538" t="e">
        <f>B12*'DELTA GRP'!#REF!</f>
        <v>#REF!</v>
      </c>
      <c r="B12" s="1">
        <f t="shared" si="1"/>
        <v>0</v>
      </c>
      <c r="C12" s="535" t="str">
        <f>'DELTA GRP'!D20</f>
        <v>D-BEG9-GRP-DT</v>
      </c>
      <c r="D12" s="109" t="str">
        <f>'DELTA GRP'!E20</f>
        <v>Dual tex.</v>
      </c>
      <c r="E12" s="123">
        <f>IF('DELTA GRP'!AB20=0,0,'DELTA GRP'!AB20)+IF('DELTA GRP'!AB$26=0,0,'DELTA GRP'!AB$26)</f>
        <v>0</v>
      </c>
      <c r="F12" s="123">
        <f>IF('DELTA GRP'!AC20=0,0,'DELTA GRP'!AC20)+IF('DELTA GRP'!AC$26=0,0,'DELTA GRP'!AC$26)</f>
        <v>0</v>
      </c>
      <c r="G12" s="123">
        <f>IF('DELTA GRP'!AD20=0,0,'DELTA GRP'!AD20)+IF('DELTA GRP'!AD$26=0,0,'DELTA GRP'!AD$26)</f>
        <v>0</v>
      </c>
      <c r="H12" s="123">
        <f>IF('DELTA GRP'!AE20=0,0,'DELTA GRP'!AE20)+IF('DELTA GRP'!AE$26=0,0,'DELTA GRP'!AE$26)</f>
        <v>0</v>
      </c>
      <c r="I12" s="123">
        <f>IF('DELTA GRP'!AF20=0,0,'DELTA GRP'!AF20)+IF('DELTA GRP'!AF$26=0,0,'DELTA GRP'!AF$26)</f>
        <v>0</v>
      </c>
      <c r="J12" s="123">
        <f>IF('DELTA GRP'!AG20=0,0,'DELTA GRP'!AG20)+IF('DELTA GRP'!AG$26=0,0,'DELTA GRP'!AG$26)</f>
        <v>0</v>
      </c>
      <c r="K12" s="123">
        <f>IF('DELTA GRP'!AH20=0,0,'DELTA GRP'!AH20)+IF('DELTA GRP'!AH$26=0,0,'DELTA GRP'!AH$26)</f>
        <v>0</v>
      </c>
      <c r="L12" s="123">
        <f>IF('DELTA GRP'!AI20=0,0,'DELTA GRP'!AI20)+IF('DELTA GRP'!AI$26=0,0,'DELTA GRP'!AI$26)</f>
        <v>0</v>
      </c>
      <c r="M12" s="123">
        <f>IF('DELTA GRP'!AJ20=0,0,'DELTA GRP'!AJ20)+IF('DELTA GRP'!AJ$26=0,0,'DELTA GRP'!AJ$26)</f>
        <v>0</v>
      </c>
      <c r="N12" s="123">
        <f>IF('DELTA GRP'!AK20=0,0,'DELTA GRP'!AK20)+IF('DELTA GRP'!AK$26=0,0,'DELTA GRP'!AK$26)</f>
        <v>0</v>
      </c>
      <c r="O12" s="123">
        <f>IF('DELTA GRP'!AL20=0,0,'DELTA GRP'!AL20)+IF('DELTA GRP'!AL$26=0,0,'DELTA GRP'!AL$26)</f>
        <v>0</v>
      </c>
      <c r="P12" s="123">
        <f>IF('DELTA GRP'!AM20=0,0,'DELTA GRP'!AM20)+IF('DELTA GRP'!AM$26=0,0,'DELTA GRP'!AM$26)</f>
        <v>0</v>
      </c>
      <c r="Q12" s="123">
        <f>IF('DELTA GRP'!AN20=0,0,'DELTA GRP'!AN20)+IF('DELTA GRP'!AN$26=0,0,'DELTA GRP'!AN$26)</f>
        <v>0</v>
      </c>
      <c r="R12" s="123">
        <f t="shared" si="2"/>
        <v>0</v>
      </c>
    </row>
    <row r="13" spans="1:18" ht="23.15" customHeight="1">
      <c r="A13" s="538" t="e">
        <f>B13*'DELTA GRP'!#REF!</f>
        <v>#REF!</v>
      </c>
      <c r="B13" s="1">
        <f t="shared" si="1"/>
        <v>0</v>
      </c>
      <c r="C13" s="535" t="str">
        <f>'DELTA GRP'!D21</f>
        <v>D-BEG10-GRP-DT</v>
      </c>
      <c r="D13" s="109" t="str">
        <f>'DELTA GRP'!E21</f>
        <v>Dual tex.</v>
      </c>
      <c r="E13" s="123">
        <f>IF('DELTA GRP'!AB21=0,0,'DELTA GRP'!AB21)+IF('DELTA GRP'!AB$26=0,0,'DELTA GRP'!AB$26)</f>
        <v>0</v>
      </c>
      <c r="F13" s="123">
        <f>IF('DELTA GRP'!AC21=0,0,'DELTA GRP'!AC21)+IF('DELTA GRP'!AC$26=0,0,'DELTA GRP'!AC$26)</f>
        <v>0</v>
      </c>
      <c r="G13" s="123">
        <f>IF('DELTA GRP'!AD21=0,0,'DELTA GRP'!AD21)+IF('DELTA GRP'!AD$26=0,0,'DELTA GRP'!AD$26)</f>
        <v>0</v>
      </c>
      <c r="H13" s="123">
        <f>IF('DELTA GRP'!AE21=0,0,'DELTA GRP'!AE21)+IF('DELTA GRP'!AE$26=0,0,'DELTA GRP'!AE$26)</f>
        <v>0</v>
      </c>
      <c r="I13" s="123">
        <f>IF('DELTA GRP'!AF21=0,0,'DELTA GRP'!AF21)+IF('DELTA GRP'!AF$26=0,0,'DELTA GRP'!AF$26)</f>
        <v>0</v>
      </c>
      <c r="J13" s="123">
        <f>IF('DELTA GRP'!AG21=0,0,'DELTA GRP'!AG21)+IF('DELTA GRP'!AG$26=0,0,'DELTA GRP'!AG$26)</f>
        <v>0</v>
      </c>
      <c r="K13" s="123">
        <f>IF('DELTA GRP'!AH21=0,0,'DELTA GRP'!AH21)+IF('DELTA GRP'!AH$26=0,0,'DELTA GRP'!AH$26)</f>
        <v>0</v>
      </c>
      <c r="L13" s="123">
        <f>IF('DELTA GRP'!AI21=0,0,'DELTA GRP'!AI21)+IF('DELTA GRP'!AI$26=0,0,'DELTA GRP'!AI$26)</f>
        <v>0</v>
      </c>
      <c r="M13" s="123">
        <f>IF('DELTA GRP'!AJ21=0,0,'DELTA GRP'!AJ21)+IF('DELTA GRP'!AJ$26=0,0,'DELTA GRP'!AJ$26)</f>
        <v>0</v>
      </c>
      <c r="N13" s="123">
        <f>IF('DELTA GRP'!AK21=0,0,'DELTA GRP'!AK21)+IF('DELTA GRP'!AK$26=0,0,'DELTA GRP'!AK$26)</f>
        <v>0</v>
      </c>
      <c r="O13" s="123">
        <f>IF('DELTA GRP'!AL21=0,0,'DELTA GRP'!AL21)+IF('DELTA GRP'!AL$26=0,0,'DELTA GRP'!AL$26)</f>
        <v>0</v>
      </c>
      <c r="P13" s="123">
        <f>IF('DELTA GRP'!AM21=0,0,'DELTA GRP'!AM21)+IF('DELTA GRP'!AM$26=0,0,'DELTA GRP'!AM$26)</f>
        <v>0</v>
      </c>
      <c r="Q13" s="123">
        <f>IF('DELTA GRP'!AN21=0,0,'DELTA GRP'!AN21)+IF('DELTA GRP'!AN$26=0,0,'DELTA GRP'!AN$26)</f>
        <v>0</v>
      </c>
      <c r="R13" s="123">
        <f t="shared" si="2"/>
        <v>0</v>
      </c>
    </row>
    <row r="14" spans="1:18" ht="23.15" customHeight="1">
      <c r="A14" s="539"/>
      <c r="B14" s="118"/>
      <c r="C14" s="535" t="str">
        <f>'DELTA GRP'!D22</f>
        <v>D-BEG11-GRP-DT</v>
      </c>
      <c r="D14" s="109" t="str">
        <f>'DELTA GRP'!E22</f>
        <v>Dual tex.</v>
      </c>
      <c r="E14" s="123">
        <f>IF('DELTA GRP'!AB22=0,0,'DELTA GRP'!AB22)+IF('DELTA GRP'!AB$26=0,0,'DELTA GRP'!AB$26)</f>
        <v>0</v>
      </c>
      <c r="F14" s="123">
        <f>IF('DELTA GRP'!AC22=0,0,'DELTA GRP'!AC22)+IF('DELTA GRP'!AC$26=0,0,'DELTA GRP'!AC$26)</f>
        <v>0</v>
      </c>
      <c r="G14" s="123">
        <f>IF('DELTA GRP'!AD22=0,0,'DELTA GRP'!AD22)+IF('DELTA GRP'!AD$26=0,0,'DELTA GRP'!AD$26)</f>
        <v>0</v>
      </c>
      <c r="H14" s="123">
        <f>IF('DELTA GRP'!AE22=0,0,'DELTA GRP'!AE22)+IF('DELTA GRP'!AE$26=0,0,'DELTA GRP'!AE$26)</f>
        <v>0</v>
      </c>
      <c r="I14" s="123">
        <f>IF('DELTA GRP'!AF22=0,0,'DELTA GRP'!AF22)+IF('DELTA GRP'!AF$26=0,0,'DELTA GRP'!AF$26)</f>
        <v>0</v>
      </c>
      <c r="J14" s="123">
        <f>IF('DELTA GRP'!AG22=0,0,'DELTA GRP'!AG22)+IF('DELTA GRP'!AG$26=0,0,'DELTA GRP'!AG$26)</f>
        <v>0</v>
      </c>
      <c r="K14" s="123">
        <f>IF('DELTA GRP'!AH22=0,0,'DELTA GRP'!AH22)+IF('DELTA GRP'!AH$26=0,0,'DELTA GRP'!AH$26)</f>
        <v>0</v>
      </c>
      <c r="L14" s="123">
        <f>IF('DELTA GRP'!AI22=0,0,'DELTA GRP'!AI22)+IF('DELTA GRP'!AI$26=0,0,'DELTA GRP'!AI$26)</f>
        <v>0</v>
      </c>
      <c r="M14" s="123">
        <f>IF('DELTA GRP'!AJ22=0,0,'DELTA GRP'!AJ22)+IF('DELTA GRP'!AJ$26=0,0,'DELTA GRP'!AJ$26)</f>
        <v>0</v>
      </c>
      <c r="N14" s="123">
        <f>IF('DELTA GRP'!AK22=0,0,'DELTA GRP'!AK22)+IF('DELTA GRP'!AK$26=0,0,'DELTA GRP'!AK$26)</f>
        <v>0</v>
      </c>
      <c r="O14" s="123">
        <f>IF('DELTA GRP'!AL22=0,0,'DELTA GRP'!AL22)+IF('DELTA GRP'!AL$26=0,0,'DELTA GRP'!AL$26)</f>
        <v>0</v>
      </c>
      <c r="P14" s="123">
        <f>IF('DELTA GRP'!AM22=0,0,'DELTA GRP'!AM22)+IF('DELTA GRP'!AM$26=0,0,'DELTA GRP'!AM$26)</f>
        <v>0</v>
      </c>
      <c r="Q14" s="123">
        <f>IF('DELTA GRP'!AN22=0,0,'DELTA GRP'!AN22)+IF('DELTA GRP'!AN$26=0,0,'DELTA GRP'!AN$26)</f>
        <v>0</v>
      </c>
      <c r="R14" s="123">
        <f t="shared" si="2"/>
        <v>0</v>
      </c>
    </row>
    <row r="15" spans="1:18" ht="23.15" customHeight="1">
      <c r="A15" s="539"/>
      <c r="B15" s="118"/>
      <c r="C15" s="535" t="str">
        <f>'DELTA GRP'!D23</f>
        <v>D-BEG12-GRP-DT</v>
      </c>
      <c r="D15" s="109" t="str">
        <f>'DELTA GRP'!E23</f>
        <v>Dual tex.</v>
      </c>
      <c r="E15" s="123">
        <f>IF('DELTA GRP'!AB23=0,0,'DELTA GRP'!AB23)+IF('DELTA GRP'!AB$26=0,0,'DELTA GRP'!AB$26)</f>
        <v>0</v>
      </c>
      <c r="F15" s="123">
        <f>IF('DELTA GRP'!AC23=0,0,'DELTA GRP'!AC23)+IF('DELTA GRP'!AC$26=0,0,'DELTA GRP'!AC$26)</f>
        <v>0</v>
      </c>
      <c r="G15" s="123">
        <f>IF('DELTA GRP'!AD23=0,0,'DELTA GRP'!AD23)+IF('DELTA GRP'!AD$26=0,0,'DELTA GRP'!AD$26)</f>
        <v>0</v>
      </c>
      <c r="H15" s="123">
        <f>IF('DELTA GRP'!AE23=0,0,'DELTA GRP'!AE23)+IF('DELTA GRP'!AE$26=0,0,'DELTA GRP'!AE$26)</f>
        <v>0</v>
      </c>
      <c r="I15" s="123">
        <f>IF('DELTA GRP'!AF23=0,0,'DELTA GRP'!AF23)+IF('DELTA GRP'!AF$26=0,0,'DELTA GRP'!AF$26)</f>
        <v>0</v>
      </c>
      <c r="J15" s="123">
        <f>IF('DELTA GRP'!AG23=0,0,'DELTA GRP'!AG23)+IF('DELTA GRP'!AG$26=0,0,'DELTA GRP'!AG$26)</f>
        <v>0</v>
      </c>
      <c r="K15" s="123">
        <f>IF('DELTA GRP'!AH23=0,0,'DELTA GRP'!AH23)+IF('DELTA GRP'!AH$26=0,0,'DELTA GRP'!AH$26)</f>
        <v>0</v>
      </c>
      <c r="L15" s="123">
        <f>IF('DELTA GRP'!AI23=0,0,'DELTA GRP'!AI23)+IF('DELTA GRP'!AI$26=0,0,'DELTA GRP'!AI$26)</f>
        <v>0</v>
      </c>
      <c r="M15" s="123">
        <f>IF('DELTA GRP'!AJ23=0,0,'DELTA GRP'!AJ23)+IF('DELTA GRP'!AJ$26=0,0,'DELTA GRP'!AJ$26)</f>
        <v>0</v>
      </c>
      <c r="N15" s="123">
        <f>IF('DELTA GRP'!AK23=0,0,'DELTA GRP'!AK23)+IF('DELTA GRP'!AK$26=0,0,'DELTA GRP'!AK$26)</f>
        <v>0</v>
      </c>
      <c r="O15" s="123">
        <f>IF('DELTA GRP'!AL23=0,0,'DELTA GRP'!AL23)+IF('DELTA GRP'!AL$26=0,0,'DELTA GRP'!AL$26)</f>
        <v>0</v>
      </c>
      <c r="P15" s="123">
        <f>IF('DELTA GRP'!AM23=0,0,'DELTA GRP'!AM23)+IF('DELTA GRP'!AM$26=0,0,'DELTA GRP'!AM$26)</f>
        <v>0</v>
      </c>
      <c r="Q15" s="123">
        <f>IF('DELTA GRP'!AN23=0,0,'DELTA GRP'!AN23)+IF('DELTA GRP'!AN$26=0,0,'DELTA GRP'!AN$26)</f>
        <v>0</v>
      </c>
      <c r="R15" s="123">
        <f t="shared" si="2"/>
        <v>0</v>
      </c>
    </row>
    <row r="16" spans="1:18" ht="23.15" customHeight="1">
      <c r="A16" s="539"/>
      <c r="B16" s="118"/>
      <c r="C16" s="535" t="str">
        <f>'DELTA GRP'!D24</f>
        <v>D-BEG13-GRP-DT</v>
      </c>
      <c r="D16" s="109" t="str">
        <f>'DELTA GRP'!E24</f>
        <v>Dual tex.</v>
      </c>
      <c r="E16" s="123">
        <f>IF('DELTA GRP'!AB24=0,0,'DELTA GRP'!AB24)+IF('DELTA GRP'!AB$26=0,0,'DELTA GRP'!AB$26)</f>
        <v>0</v>
      </c>
      <c r="F16" s="123">
        <f>IF('DELTA GRP'!AC24=0,0,'DELTA GRP'!AC24)+IF('DELTA GRP'!AC$26=0,0,'DELTA GRP'!AC$26)</f>
        <v>0</v>
      </c>
      <c r="G16" s="123">
        <f>IF('DELTA GRP'!AD24=0,0,'DELTA GRP'!AD24)+IF('DELTA GRP'!AD$26=0,0,'DELTA GRP'!AD$26)</f>
        <v>0</v>
      </c>
      <c r="H16" s="123">
        <f>IF('DELTA GRP'!AE24=0,0,'DELTA GRP'!AE24)+IF('DELTA GRP'!AE$26=0,0,'DELTA GRP'!AE$26)</f>
        <v>0</v>
      </c>
      <c r="I16" s="123">
        <f>IF('DELTA GRP'!AF24=0,0,'DELTA GRP'!AF24)+IF('DELTA GRP'!AF$26=0,0,'DELTA GRP'!AF$26)</f>
        <v>0</v>
      </c>
      <c r="J16" s="123">
        <f>IF('DELTA GRP'!AG24=0,0,'DELTA GRP'!AG24)+IF('DELTA GRP'!AG$26=0,0,'DELTA GRP'!AG$26)</f>
        <v>0</v>
      </c>
      <c r="K16" s="123">
        <f>IF('DELTA GRP'!AH24=0,0,'DELTA GRP'!AH24)+IF('DELTA GRP'!AH$26=0,0,'DELTA GRP'!AH$26)</f>
        <v>0</v>
      </c>
      <c r="L16" s="123">
        <f>IF('DELTA GRP'!AI24=0,0,'DELTA GRP'!AI24)+IF('DELTA GRP'!AI$26=0,0,'DELTA GRP'!AI$26)</f>
        <v>0</v>
      </c>
      <c r="M16" s="123">
        <f>IF('DELTA GRP'!AJ24=0,0,'DELTA GRP'!AJ24)+IF('DELTA GRP'!AJ$26=0,0,'DELTA GRP'!AJ$26)</f>
        <v>0</v>
      </c>
      <c r="N16" s="123">
        <f>IF('DELTA GRP'!AK24=0,0,'DELTA GRP'!AK24)+IF('DELTA GRP'!AK$26=0,0,'DELTA GRP'!AK$26)</f>
        <v>0</v>
      </c>
      <c r="O16" s="123">
        <f>IF('DELTA GRP'!AL24=0,0,'DELTA GRP'!AL24)+IF('DELTA GRP'!AL$26=0,0,'DELTA GRP'!AL$26)</f>
        <v>0</v>
      </c>
      <c r="P16" s="123">
        <f>IF('DELTA GRP'!AM24=0,0,'DELTA GRP'!AM24)+IF('DELTA GRP'!AM$26=0,0,'DELTA GRP'!AM$26)</f>
        <v>0</v>
      </c>
      <c r="Q16" s="123">
        <f>IF('DELTA GRP'!AN24=0,0,'DELTA GRP'!AN24)+IF('DELTA GRP'!AN$26=0,0,'DELTA GRP'!AN$26)</f>
        <v>0</v>
      </c>
      <c r="R16" s="123">
        <f t="shared" si="2"/>
        <v>0</v>
      </c>
    </row>
    <row r="17" spans="1:38" ht="23.15" customHeight="1">
      <c r="A17" s="539"/>
      <c r="B17" s="118"/>
      <c r="C17" s="535" t="str">
        <f>'DELTA GRP'!D25</f>
        <v>D-BEG14-GRP-DT</v>
      </c>
      <c r="D17" s="109" t="str">
        <f>'DELTA GRP'!E25</f>
        <v>Dual tex.</v>
      </c>
      <c r="E17" s="123">
        <f>IF('DELTA GRP'!AB25=0,0,'DELTA GRP'!AB25)+IF('DELTA GRP'!AB$26=0,0,'DELTA GRP'!AB$26)</f>
        <v>0</v>
      </c>
      <c r="F17" s="123">
        <f>IF('DELTA GRP'!AC25=0,0,'DELTA GRP'!AC25)+IF('DELTA GRP'!AC$26=0,0,'DELTA GRP'!AC$26)</f>
        <v>0</v>
      </c>
      <c r="G17" s="123">
        <f>IF('DELTA GRP'!AD25=0,0,'DELTA GRP'!AD25)+IF('DELTA GRP'!AD$26=0,0,'DELTA GRP'!AD$26)</f>
        <v>0</v>
      </c>
      <c r="H17" s="123">
        <f>IF('DELTA GRP'!AE25=0,0,'DELTA GRP'!AE25)+IF('DELTA GRP'!AE$26=0,0,'DELTA GRP'!AE$26)</f>
        <v>0</v>
      </c>
      <c r="I17" s="123">
        <f>IF('DELTA GRP'!AF25=0,0,'DELTA GRP'!AF25)+IF('DELTA GRP'!AF$26=0,0,'DELTA GRP'!AF$26)</f>
        <v>0</v>
      </c>
      <c r="J17" s="123">
        <f>IF('DELTA GRP'!AG25=0,0,'DELTA GRP'!AG25)+IF('DELTA GRP'!AG$26=0,0,'DELTA GRP'!AG$26)</f>
        <v>0</v>
      </c>
      <c r="K17" s="123">
        <f>IF('DELTA GRP'!AH25=0,0,'DELTA GRP'!AH25)+IF('DELTA GRP'!AH$26=0,0,'DELTA GRP'!AH$26)</f>
        <v>0</v>
      </c>
      <c r="L17" s="123">
        <f>IF('DELTA GRP'!AI25=0,0,'DELTA GRP'!AI25)+IF('DELTA GRP'!AI$26=0,0,'DELTA GRP'!AI$26)</f>
        <v>0</v>
      </c>
      <c r="M17" s="123">
        <f>IF('DELTA GRP'!AJ25=0,0,'DELTA GRP'!AJ25)+IF('DELTA GRP'!AJ$26=0,0,'DELTA GRP'!AJ$26)</f>
        <v>0</v>
      </c>
      <c r="N17" s="123">
        <f>IF('DELTA GRP'!AK25=0,0,'DELTA GRP'!AK25)+IF('DELTA GRP'!AK$26=0,0,'DELTA GRP'!AK$26)</f>
        <v>0</v>
      </c>
      <c r="O17" s="123">
        <f>IF('DELTA GRP'!AL25=0,0,'DELTA GRP'!AL25)+IF('DELTA GRP'!AL$26=0,0,'DELTA GRP'!AL$26)</f>
        <v>0</v>
      </c>
      <c r="P17" s="123">
        <f>IF('DELTA GRP'!AM25=0,0,'DELTA GRP'!AM25)+IF('DELTA GRP'!AM$26=0,0,'DELTA GRP'!AM$26)</f>
        <v>0</v>
      </c>
      <c r="Q17" s="123">
        <f>IF('DELTA GRP'!AN25=0,0,'DELTA GRP'!AN25)+IF('DELTA GRP'!AN$26=0,0,'DELTA GRP'!AN$26)</f>
        <v>0</v>
      </c>
      <c r="R17" s="123">
        <f t="shared" si="2"/>
        <v>0</v>
      </c>
    </row>
    <row r="18" spans="1:38" ht="23.15" customHeight="1">
      <c r="A18" s="539"/>
      <c r="B18" s="118"/>
      <c r="C18" s="119"/>
      <c r="D18" s="120"/>
      <c r="E18" s="121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</row>
    <row r="19" spans="1:38" ht="23.15" customHeight="1">
      <c r="C19" s="10"/>
      <c r="D19" s="50"/>
      <c r="E19" s="61"/>
      <c r="F19" s="57"/>
      <c r="G19" s="57"/>
      <c r="H19" s="57"/>
      <c r="I19" s="62"/>
      <c r="J19" s="62"/>
      <c r="K19" s="62"/>
      <c r="L19" s="61"/>
      <c r="M19" s="61"/>
      <c r="N19" s="57"/>
      <c r="O19" s="63" t="s">
        <v>1477</v>
      </c>
    </row>
    <row r="20" spans="1:38" ht="23.15" customHeight="1">
      <c r="C20" s="13" t="s">
        <v>1478</v>
      </c>
      <c r="D20" s="50"/>
      <c r="E20" s="64"/>
      <c r="F20" s="65"/>
      <c r="G20" s="57"/>
      <c r="H20" s="57"/>
      <c r="I20" s="66" t="s">
        <v>1479</v>
      </c>
      <c r="J20" s="66"/>
      <c r="K20" s="67"/>
      <c r="L20" s="67"/>
      <c r="M20" s="67"/>
      <c r="N20" s="68"/>
      <c r="O20" s="68"/>
      <c r="P20" s="69"/>
      <c r="Q20" s="69"/>
      <c r="R20" s="68"/>
    </row>
    <row r="21" spans="1:38" ht="23.15" customHeight="1">
      <c r="C21" s="13" t="s">
        <v>1480</v>
      </c>
      <c r="D21" s="50"/>
      <c r="E21" s="64"/>
      <c r="F21" s="65"/>
      <c r="G21" s="57"/>
      <c r="H21" s="57"/>
      <c r="I21" s="66" t="s">
        <v>1481</v>
      </c>
      <c r="J21" s="66"/>
      <c r="K21" s="70"/>
      <c r="L21" s="70"/>
      <c r="M21" s="70"/>
      <c r="N21" s="71"/>
      <c r="O21" s="71"/>
      <c r="P21" s="72"/>
      <c r="Q21" s="72"/>
      <c r="R21" s="65"/>
    </row>
    <row r="22" spans="1:38" ht="23.15" customHeight="1">
      <c r="C22" s="10"/>
      <c r="D22" s="50"/>
      <c r="E22" s="61"/>
      <c r="F22" s="57"/>
      <c r="G22" s="57"/>
      <c r="H22" s="57"/>
      <c r="I22" s="66" t="s">
        <v>1482</v>
      </c>
      <c r="J22" s="66"/>
      <c r="K22" s="70"/>
      <c r="L22" s="70"/>
      <c r="M22" s="70"/>
      <c r="N22" s="71"/>
      <c r="O22" s="71"/>
      <c r="P22" s="72"/>
      <c r="Q22" s="72"/>
      <c r="R22" s="65"/>
    </row>
    <row r="23" spans="1:38" ht="23.15" customHeight="1">
      <c r="V23" s="29"/>
      <c r="W23" s="49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7"/>
    </row>
  </sheetData>
  <autoFilter ref="R3:R13" xr:uid="{00000000-0009-0000-0000-000005000000}"/>
  <mergeCells count="2">
    <mergeCell ref="A2:L2"/>
    <mergeCell ref="N2:Q2"/>
  </mergeCells>
  <conditionalFormatting sqref="C3:Q3">
    <cfRule type="dataBar" priority="7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{D9AD2B36-0CB7-4578-B841-3FE38F0BBCA3}</x14:id>
        </ext>
      </extLst>
    </cfRule>
  </conditionalFormatting>
  <conditionalFormatting sqref="P3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{213699AB-0642-45BF-B213-C0CB2E1A2E80}</x14:id>
        </ext>
      </extLst>
    </cfRule>
  </conditionalFormatting>
  <conditionalFormatting sqref="Q3">
    <cfRule type="dataBar" priority="3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{E462AF52-1832-084C-89D8-E60C0E10B27E}</x14:id>
        </ext>
      </extLst>
    </cfRule>
  </conditionalFormatting>
  <pageMargins left="0.25" right="0.25" top="0.75" bottom="0.75" header="0.3" footer="0.3"/>
  <pageSetup paperSize="9" orientation="portrait" horizontalDpi="1200" verticalDpi="1200" r:id="rId1"/>
  <headerFooter differentFirst="1">
    <oddHeader>&amp;C&amp;"System Font,Regular"&amp;10&amp;K000000Rock City - packing list</oddHeader>
    <oddFooter>Stran &amp;P od &amp;N</oddFooter>
    <firstFooter>Stran &amp;P od &amp;N</first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AD2B36-0CB7-4578-B841-3FE38F0BBCA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C3:Q3</xm:sqref>
        </x14:conditionalFormatting>
        <x14:conditionalFormatting xmlns:xm="http://schemas.microsoft.com/office/excel/2006/main">
          <x14:cfRule type="dataBar" id="{213699AB-0642-45BF-B213-C0CB2E1A2E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P3</xm:sqref>
        </x14:conditionalFormatting>
        <x14:conditionalFormatting xmlns:xm="http://schemas.microsoft.com/office/excel/2006/main">
          <x14:cfRule type="dataBar" id="{E462AF52-1832-084C-89D8-E60C0E10B2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Q3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10</vt:i4>
      </vt:variant>
      <vt:variant>
        <vt:lpstr>Imenovani obsegi</vt:lpstr>
      </vt:variant>
      <vt:variant>
        <vt:i4>8</vt:i4>
      </vt:variant>
    </vt:vector>
  </HeadingPairs>
  <TitlesOfParts>
    <vt:vector size="18" baseType="lpstr">
      <vt:lpstr>ORDER</vt:lpstr>
      <vt:lpstr>DELTA GRP</vt:lpstr>
      <vt:lpstr>DELTA WOOD</vt:lpstr>
      <vt:lpstr>DELTA PU</vt:lpstr>
      <vt:lpstr>GRP - PRODUCTION LIST</vt:lpstr>
      <vt:lpstr>WOOD - PRODUCTION LIST</vt:lpstr>
      <vt:lpstr>Uvoz za Vasco</vt:lpstr>
      <vt:lpstr>PACKING LIST WOOD</vt:lpstr>
      <vt:lpstr>PACKING LIST GRP</vt:lpstr>
      <vt:lpstr>PAKIRANJE </vt:lpstr>
      <vt:lpstr>'GRP - PRODUCTION LIST'!Področje_tiskanja</vt:lpstr>
      <vt:lpstr>'PACKING LIST GRP'!Področje_tiskanja</vt:lpstr>
      <vt:lpstr>'PACKING LIST WOOD'!Področje_tiskanja</vt:lpstr>
      <vt:lpstr>'WOOD - PRODUCTION LIST'!Področje_tiskanja</vt:lpstr>
      <vt:lpstr>'GRP - PRODUCTION LIST'!Tiskanje_naslovov</vt:lpstr>
      <vt:lpstr>'PACKING LIST GRP'!Tiskanje_naslovov</vt:lpstr>
      <vt:lpstr>'PACKING LIST WOOD'!Tiskanje_naslovov</vt:lpstr>
      <vt:lpstr>'WOOD - PRODUCTION LIST'!Tiskanje_naslovov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Matevy</dc:creator>
  <cp:keywords/>
  <dc:description/>
  <cp:lastModifiedBy>Domen Švab</cp:lastModifiedBy>
  <cp:revision/>
  <dcterms:created xsi:type="dcterms:W3CDTF">2016-12-08T21:22:33Z</dcterms:created>
  <dcterms:modified xsi:type="dcterms:W3CDTF">2024-01-16T10:29:22Z</dcterms:modified>
  <cp:category/>
  <cp:contentStatus/>
</cp:coreProperties>
</file>